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206" windowWidth="17400" windowHeight="10005" tabRatio="829" activeTab="0"/>
  </bookViews>
  <sheets>
    <sheet name="Sommaire" sheetId="1" r:id="rId1"/>
    <sheet name="base_A" sheetId="2" r:id="rId2"/>
    <sheet name="base_1-2-3" sheetId="3" r:id="rId3"/>
    <sheet name="base_4-5-6" sheetId="4" r:id="rId4"/>
    <sheet name="base_7-8" sheetId="5" r:id="rId5"/>
    <sheet name="Amb_A" sheetId="6" r:id="rId6"/>
    <sheet name="Amb_1-2-3" sheetId="7" r:id="rId7"/>
    <sheet name="Amb_4-5-6" sheetId="8" r:id="rId8"/>
    <sheet name="Amb_7-8" sheetId="9" r:id="rId9"/>
    <sheet name="Inf-A" sheetId="10" r:id="rId10"/>
    <sheet name="Inf_1-2-3" sheetId="11" r:id="rId11"/>
    <sheet name="Inf_4-5-6" sheetId="12" r:id="rId12"/>
    <sheet name="Inf_7-8" sheetId="13" r:id="rId13"/>
    <sheet name="Sag_A" sheetId="14" r:id="rId14"/>
    <sheet name="Sag_1-2-3" sheetId="15" r:id="rId15"/>
    <sheet name="Sag_4-5-6" sheetId="16" r:id="rId16"/>
    <sheet name="Sag_7-8" sheetId="17" r:id="rId17"/>
    <sheet name="Mas_A" sheetId="18" r:id="rId18"/>
    <sheet name="Mas_1-2-3" sheetId="19" r:id="rId19"/>
    <sheet name="Mas_4-5-6" sheetId="20" r:id="rId20"/>
    <sheet name="Mas_7-8" sheetId="21" r:id="rId21"/>
    <sheet name="Tec_A" sheetId="22" r:id="rId22"/>
    <sheet name="Tec_1-2-3" sheetId="23" r:id="rId23"/>
    <sheet name="Tec_4-5-6" sheetId="24" r:id="rId24"/>
    <sheet name="Tec_7-8" sheetId="25" r:id="rId25"/>
    <sheet name="Aid_A" sheetId="26" r:id="rId26"/>
    <sheet name="Aid_1-2-3" sheetId="27" r:id="rId27"/>
    <sheet name="Aid_4-5-6" sheetId="28" r:id="rId28"/>
    <sheet name="Aid_7-8" sheetId="29" r:id="rId29"/>
    <sheet name="ped_A" sheetId="30" r:id="rId30"/>
    <sheet name="ped_1-2-3" sheetId="31" r:id="rId31"/>
    <sheet name="ped_4-5-6" sheetId="32" r:id="rId32"/>
    <sheet name="ped_7-8" sheetId="33" r:id="rId33"/>
    <sheet name="man_A" sheetId="34" r:id="rId34"/>
    <sheet name="man_1-2-3" sheetId="35" r:id="rId35"/>
    <sheet name="man_4-5-6" sheetId="36" r:id="rId36"/>
    <sheet name="man_7-8" sheetId="37" r:id="rId37"/>
    <sheet name="erg_A" sheetId="38" r:id="rId38"/>
    <sheet name="erg_1-2-3" sheetId="39" r:id="rId39"/>
    <sheet name="erg_4-5-6" sheetId="40" r:id="rId40"/>
    <sheet name="erg_7-8" sheetId="41" r:id="rId41"/>
    <sheet name="psy_A" sheetId="42" r:id="rId42"/>
    <sheet name="psy_1-2-3" sheetId="43" r:id="rId43"/>
    <sheet name="psy_4-5-6" sheetId="44" r:id="rId44"/>
    <sheet name="psy_7-8" sheetId="45" r:id="rId45"/>
    <sheet name="aux_A" sheetId="46" r:id="rId46"/>
    <sheet name="aux_1-2-3" sheetId="47" r:id="rId47"/>
    <sheet name="aux_4-5-6" sheetId="48" r:id="rId48"/>
    <sheet name="aux_7-8" sheetId="49" r:id="rId49"/>
    <sheet name="spec_A" sheetId="50" r:id="rId50"/>
    <sheet name="spec_1-2-3" sheetId="51" r:id="rId51"/>
    <sheet name="spec_5-6" sheetId="52" r:id="rId52"/>
    <sheet name="spec_7" sheetId="53" r:id="rId53"/>
    <sheet name="pue_A" sheetId="54" r:id="rId54"/>
    <sheet name="pue_1-2-3" sheetId="55" r:id="rId55"/>
    <sheet name="pue_5-6" sheetId="56" r:id="rId56"/>
    <sheet name="pue_7" sheetId="57" r:id="rId57"/>
    <sheet name="ane_A" sheetId="58" r:id="rId58"/>
    <sheet name="ane_1-2-3" sheetId="59" r:id="rId59"/>
    <sheet name="ane_5-6" sheetId="60" r:id="rId60"/>
    <sheet name="ane_7" sheetId="61" r:id="rId61"/>
    <sheet name="blo_A" sheetId="62" r:id="rId62"/>
    <sheet name="blo_1-2-3" sheetId="63" r:id="rId63"/>
    <sheet name="blo_5-6" sheetId="64" r:id="rId64"/>
    <sheet name="blo_7" sheetId="65" r:id="rId65"/>
    <sheet name="cad_A" sheetId="66" r:id="rId66"/>
    <sheet name="cad_1-2-3" sheetId="67" r:id="rId67"/>
    <sheet name="cad_5-6" sheetId="68" r:id="rId68"/>
    <sheet name="cad_7" sheetId="69" r:id="rId69"/>
    <sheet name="candLibres" sheetId="70" r:id="rId70"/>
    <sheet name="VAE DEAS" sheetId="71" r:id="rId71"/>
    <sheet name="VAE DEAP" sheetId="72" r:id="rId72"/>
    <sheet name="nbCentres" sheetId="73" r:id="rId73"/>
    <sheet name="inscrits1ere" sheetId="74" r:id="rId74"/>
    <sheet name="inscritsTot " sheetId="75" r:id="rId75"/>
    <sheet name="diplomes" sheetId="76" r:id="rId76"/>
    <sheet name="propFemme" sheetId="77" r:id="rId77"/>
    <sheet name="NbEcol" sheetId="78" r:id="rId78"/>
    <sheet name="Inscrits1" sheetId="79" r:id="rId79"/>
    <sheet name="Inscrits2" sheetId="80" r:id="rId80"/>
    <sheet name="Dipl1" sheetId="81" r:id="rId81"/>
    <sheet name="Dipl2" sheetId="82" r:id="rId82"/>
    <sheet name="Femmes" sheetId="83" r:id="rId83"/>
  </sheets>
  <definedNames>
    <definedName name="_xlnm.Print_Area" localSheetId="40">'erg_7-8'!$A$2:$N$53</definedName>
  </definedNames>
  <calcPr fullCalcOnLoad="1"/>
</workbook>
</file>

<file path=xl/sharedStrings.xml><?xml version="1.0" encoding="utf-8"?>
<sst xmlns="http://schemas.openxmlformats.org/spreadsheetml/2006/main" count="4032" uniqueCount="377">
  <si>
    <t>Effectif Total</t>
  </si>
  <si>
    <t>Année d’étude</t>
  </si>
  <si>
    <t>Hommes</t>
  </si>
  <si>
    <t>Femmes</t>
  </si>
  <si>
    <t>Total</t>
  </si>
  <si>
    <t>Dont étrangers</t>
  </si>
  <si>
    <t>2ème</t>
  </si>
  <si>
    <t>3ème</t>
  </si>
  <si>
    <t>Total nouveaux inscrits</t>
  </si>
  <si>
    <t>Cycle d’études primaires ou niveau 6e, 5e, 4e</t>
  </si>
  <si>
    <t>BEP carrières sanitaires et sociales (niveau ou diplôme)</t>
  </si>
  <si>
    <t>Autres BEP, CAP, BEPC (niveau ou diplôme), ou fin 2nde ou 1ère</t>
  </si>
  <si>
    <t>Équivalence Baccalauréat</t>
  </si>
  <si>
    <t>BTS</t>
  </si>
  <si>
    <t>DUT</t>
  </si>
  <si>
    <t>Série de baccalauréat</t>
  </si>
  <si>
    <t>Série L (A)</t>
  </si>
  <si>
    <t>Série ES (B)</t>
  </si>
  <si>
    <t>Série S (C, D, D’, E)</t>
  </si>
  <si>
    <t>Séries STI (F1A, F1E, F2, F3, F4, F9, F10A &amp; B, F12)</t>
  </si>
  <si>
    <t>Série STL (F5, F6, F7, F7’)</t>
  </si>
  <si>
    <t>Série SMS (F8)</t>
  </si>
  <si>
    <t>Série Hôtellerie</t>
  </si>
  <si>
    <t>Série F11, F11’</t>
  </si>
  <si>
    <t>Baccalauréat professionnel</t>
  </si>
  <si>
    <t>Non réponse</t>
  </si>
  <si>
    <t>TOTAL</t>
  </si>
  <si>
    <t>Année de naissance</t>
  </si>
  <si>
    <t>Agriculteur exploitant</t>
  </si>
  <si>
    <t>Agriculteurs</t>
  </si>
  <si>
    <t>Artisan</t>
  </si>
  <si>
    <t>Commerçant et assimilé</t>
  </si>
  <si>
    <t>Chef d’entreprise de dix salariés ou plus</t>
  </si>
  <si>
    <t>Artisans, commerçants et chefs d’entreprise</t>
  </si>
  <si>
    <t>Profession libérale</t>
  </si>
  <si>
    <t>Cadre de la fonction publique</t>
  </si>
  <si>
    <t>Professeur et assimilé</t>
  </si>
  <si>
    <t>Profession information, art, spectacles</t>
  </si>
  <si>
    <t>Cadre administratif et commercial d’entreprise</t>
  </si>
  <si>
    <t>Ingénieur – cadre technique d’entreprise</t>
  </si>
  <si>
    <t>Cadres et professions intellectuelles du supérieur</t>
  </si>
  <si>
    <t>Instituteur et assimilé</t>
  </si>
  <si>
    <t>Profession intermédiaire santé-travail social</t>
  </si>
  <si>
    <t>Clergé, religieux</t>
  </si>
  <si>
    <t>Profession intermédiaire adm.-commerce-entr.</t>
  </si>
  <si>
    <t>Technicien</t>
  </si>
  <si>
    <t>Contremaître, agent de maîtrise</t>
  </si>
  <si>
    <t>Professions intermédiaires</t>
  </si>
  <si>
    <t>Employé civil – agent service fonction publique</t>
  </si>
  <si>
    <t>Policier et militaire</t>
  </si>
  <si>
    <t>Employé administratif d’entreprise</t>
  </si>
  <si>
    <t>Employé de commerce</t>
  </si>
  <si>
    <t>Personne service direct aux particuliers</t>
  </si>
  <si>
    <t>Employés</t>
  </si>
  <si>
    <t>Ouvrier qualifié</t>
  </si>
  <si>
    <t>Ouvrier non qualifié</t>
  </si>
  <si>
    <t>Ouvrier agricole</t>
  </si>
  <si>
    <t>Ouvriers</t>
  </si>
  <si>
    <t>Personne n’ayant jamais travaillé</t>
  </si>
  <si>
    <t>Inactifs</t>
  </si>
  <si>
    <t>Non-réponse</t>
  </si>
  <si>
    <t>Situation principale au cours des douze derniers mois précédent l’entrée en formation</t>
  </si>
  <si>
    <t>Études secondaires (niveau inf. ou égal au bac)</t>
  </si>
  <si>
    <t>Classe préparatoire à l’entrée dans la formation actuelle</t>
  </si>
  <si>
    <t>Première année d’études du 1er cycle des études médicales en faculté de médecine (PCEM1)</t>
  </si>
  <si>
    <t>Études supérieures (hors préparation formation actuelle)</t>
  </si>
  <si>
    <t>Emploi dans le secteur hospitalier</t>
  </si>
  <si>
    <t>Emploi dans un autre secteur</t>
  </si>
  <si>
    <t>Participation à un dispositif de formation prof. Destiné aux jeunes à la recherche d’un emploi ou d’une qualif.</t>
  </si>
  <si>
    <t>Chômage</t>
  </si>
  <si>
    <t>Même formation suivie dans un autre établissement</t>
  </si>
  <si>
    <t>Inactivité liée à la maladie ou à la maternité</t>
  </si>
  <si>
    <t>Autre cas d’inactivité (éducation d’un enfant, etc.)</t>
  </si>
  <si>
    <t>Dont bénéficiaires d’une allocation d’études</t>
  </si>
  <si>
    <t>Dont bénéficiaires d’un congé individuel de formation</t>
  </si>
  <si>
    <t>Autre formation paramédicale que celle suivie actuellement</t>
  </si>
  <si>
    <t>Nouveaux inscrits entrés directement en 2ème et 3ème années, plus les 1ères années, moins les redoublants de 1ère année</t>
  </si>
  <si>
    <t>Dont demandeurs d'emploi</t>
  </si>
  <si>
    <t>Dont bénéficiaires d’une bourse du Conseil Régional</t>
  </si>
  <si>
    <t xml:space="preserve">Dont bénéficiaires d'une autre aide financière du Conseil Régional ou du Conseil Général </t>
  </si>
  <si>
    <t xml:space="preserve"> </t>
  </si>
  <si>
    <t>Dont autre contrat aidé</t>
  </si>
  <si>
    <t>Dont autre prise en charge</t>
  </si>
  <si>
    <t>L2 (DEUG DEUST)</t>
  </si>
  <si>
    <t>M2 (DESS, DEA)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</si>
  <si>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</si>
  <si>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</si>
  <si>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</si>
  <si>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</si>
  <si>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</si>
  <si>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</si>
  <si>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</si>
  <si>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</si>
  <si>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</si>
  <si>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</si>
  <si>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</si>
  <si>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</si>
  <si>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</t>
  </si>
  <si>
    <t>M1(Maîtrise)</t>
  </si>
  <si>
    <t>L3(Licence)</t>
  </si>
  <si>
    <t>Doctorat</t>
  </si>
  <si>
    <t>Série STG (STT, G, H)</t>
  </si>
  <si>
    <t>Séries STAV (STPA, STAE)</t>
  </si>
  <si>
    <t>Dont en contrat de professionalisation</t>
  </si>
  <si>
    <t>Dont contrat d'apprentissage</t>
  </si>
  <si>
    <t>Dont sans aide financière</t>
  </si>
  <si>
    <t>1ère</t>
  </si>
  <si>
    <t>Nombre de présentés</t>
  </si>
  <si>
    <t>Public</t>
  </si>
  <si>
    <t>Privé non lucratif</t>
  </si>
  <si>
    <t>Autre privé</t>
  </si>
  <si>
    <t>Nombre de reçus</t>
  </si>
  <si>
    <t>4ème</t>
  </si>
  <si>
    <t>DE INFIRMIER EN PUERICULTURE</t>
  </si>
  <si>
    <t xml:space="preserve"> VAE Formation 419 : Aides-soignants</t>
  </si>
  <si>
    <t>Régions</t>
  </si>
  <si>
    <t>Validation partielle</t>
  </si>
  <si>
    <t>Aucune validation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</si>
  <si>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</si>
  <si>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</si>
  <si>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</si>
  <si>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</si>
  <si>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</si>
  <si>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</si>
  <si>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</si>
  <si>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Champagne-Ardennes</t>
  </si>
  <si>
    <t>Corse</t>
  </si>
  <si>
    <t>Franche-Comté</t>
  </si>
  <si>
    <t>Guadeloupe</t>
  </si>
  <si>
    <t>Guyane</t>
  </si>
  <si>
    <t>Haute-Normandie</t>
  </si>
  <si>
    <t>Île-de-France</t>
  </si>
  <si>
    <t>Languedoc-Roussillon</t>
  </si>
  <si>
    <t>Limousin</t>
  </si>
  <si>
    <t>Lorraine</t>
  </si>
  <si>
    <t>Martinique</t>
  </si>
  <si>
    <t>Midi-Pyrénées</t>
  </si>
  <si>
    <t>Nord-Pas-de-Calais</t>
  </si>
  <si>
    <t>Pays-de-la Loire</t>
  </si>
  <si>
    <t>Picardie</t>
  </si>
  <si>
    <t>Poitou-Charentes</t>
  </si>
  <si>
    <t>Provence-Alpes-Côte d'Azur</t>
  </si>
  <si>
    <t>Réunion</t>
  </si>
  <si>
    <t>Rhône-Alpes</t>
  </si>
  <si>
    <t>France entière</t>
  </si>
  <si>
    <t>Source : DGCS</t>
  </si>
  <si>
    <t>REGIONS</t>
  </si>
  <si>
    <t>Aides-soignants</t>
  </si>
  <si>
    <t>Ambulanciers</t>
  </si>
  <si>
    <t>Aux. de puéric.</t>
  </si>
  <si>
    <t>Cadres de santé</t>
  </si>
  <si>
    <t>Cadres sages-femmes</t>
  </si>
  <si>
    <t>Ergothérapeutes</t>
  </si>
  <si>
    <t>Inf. Anesth</t>
  </si>
  <si>
    <t>Inf. Bloc opé.</t>
  </si>
  <si>
    <t>Inf. Puéric.</t>
  </si>
  <si>
    <t>Infirmiers DE</t>
  </si>
  <si>
    <t>Manip. E.R.M.</t>
  </si>
  <si>
    <t>Mass-Kinési.</t>
  </si>
  <si>
    <t>Psychomotriciens</t>
  </si>
  <si>
    <t>Pédic.-pod.</t>
  </si>
  <si>
    <t>Sages-femmes</t>
  </si>
  <si>
    <t>Techn. en analyse bioméd.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</si>
  <si>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</si>
  <si>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</si>
  <si>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</si>
  <si>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</si>
  <si>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</si>
  <si>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</si>
  <si>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</si>
  <si>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</si>
  <si>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</si>
  <si>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FRANCHE-COMTE</t>
  </si>
  <si>
    <t>HAUTE-NORMANDIE</t>
  </si>
  <si>
    <t>ILE-DE-FRANCE</t>
  </si>
  <si>
    <t>LANGUEDOC-ROUSSILLON</t>
  </si>
  <si>
    <t>LIMOUSIN</t>
  </si>
  <si>
    <t>LORRAINE</t>
  </si>
  <si>
    <t>MIDI-PYRENEES</t>
  </si>
  <si>
    <t>NORD-PAS-DE-CALAIS</t>
  </si>
  <si>
    <t>PAYS DE LA LOIRE</t>
  </si>
  <si>
    <t>PICARDIE</t>
  </si>
  <si>
    <t>POITOU-CHARENTES</t>
  </si>
  <si>
    <t>PROVENCE-ALPES-COTE-D'AZUR</t>
  </si>
  <si>
    <t>RHONE-ALPES</t>
  </si>
  <si>
    <t>FRANCE METROPOLITAINE</t>
  </si>
  <si>
    <t>ANTILLES-GUYANE</t>
  </si>
  <si>
    <t>REUNION</t>
  </si>
  <si>
    <t>FRANCE ENTIERE</t>
  </si>
  <si>
    <t>...</t>
  </si>
  <si>
    <t>ECOLES DE LA SANTE</t>
  </si>
  <si>
    <t>Nombre d'écoles (France entière)</t>
  </si>
  <si>
    <t>Année de rentrée</t>
  </si>
  <si>
    <t>FORMATION</t>
  </si>
  <si>
    <t>2001*</t>
  </si>
  <si>
    <t>NIVEAU  V</t>
  </si>
  <si>
    <t xml:space="preserve">Auxiliaires de puériculture </t>
  </si>
  <si>
    <t>NIVEAU III</t>
  </si>
  <si>
    <t>Formations en trois ans</t>
  </si>
  <si>
    <t>Techniciens en analyses biomédic.</t>
  </si>
  <si>
    <t>Manipulateurs d'E.R.M.</t>
  </si>
  <si>
    <t>Pédicures-podologues</t>
  </si>
  <si>
    <t>Infirmiers diplômés d'Etat</t>
  </si>
  <si>
    <t>Infirmiers de secteur psy.</t>
  </si>
  <si>
    <t>Masseurs-kinésithérapeutes</t>
  </si>
  <si>
    <t>Formation en quatre ans</t>
  </si>
  <si>
    <t>Formations complémentaires</t>
  </si>
  <si>
    <t>Infirmiers-anesthésistes</t>
  </si>
  <si>
    <t>Infirmiers de bloc opératoire</t>
  </si>
  <si>
    <t>Puéricultrices</t>
  </si>
  <si>
    <t>Cadres infirmiers diplômés d'Etat</t>
  </si>
  <si>
    <t>Autres cadres paramédicaux</t>
  </si>
  <si>
    <t xml:space="preserve">*chiffres de 2001collectés lors de l'enquête 2002 ou estimés à partir des  données 2000 pour 92 écoles (48 d'aides-soignants, 14 ifsi, 10 écoles d'auxiliaires, 5  de cadres, 3 de puéricultrices, </t>
  </si>
  <si>
    <t xml:space="preserve">2 d'infirmiers anesthésistes, 2 de manipulateurs, 2 de pédicures-podologues, et 1 d'infirmiers de bloc opératoire, 1 de psychomotriciens,  1 d'ergothérapeutes, 1 de masseurs-kiné, </t>
  </si>
  <si>
    <t>1 de sages-femmes et 1 de techniciens en analyse biomédicale)</t>
  </si>
  <si>
    <t>2009**</t>
  </si>
  <si>
    <t xml:space="preserve">*chiffres de 2001 collectés lors de l'enquête 2002 ou estimés à partir des  données 2000 pour 92 écoles (48 d'aides-soignants, 14 ifsi, 10 écoles d'auxiliaires, 5  de cadres, 3 de puéricultrices, </t>
  </si>
  <si>
    <t xml:space="preserve">**la méthode de calcul du nombre d'inscrits change à partir de 2008. On demande aux formation de fournir le nombre d'inscrits dans leur cursus, </t>
  </si>
  <si>
    <t>avant 2008 le nombre d'inscrits était obtenu en sommant les élèves répondant au questionnaire.</t>
  </si>
  <si>
    <t>Série diplômes délivrés (France entière) - 1/2</t>
  </si>
  <si>
    <t>Année de délivrance</t>
  </si>
  <si>
    <t>Série diplômes délivrés (France entière) - 2/2</t>
  </si>
  <si>
    <t>11 710**</t>
  </si>
  <si>
    <t xml:space="preserve">*chiffres de 2001 collectés lors de l'enquête 2002 ou estimés à partir des  données 2000 pour 92 écoles (48 d'aides-soignants, 14 ifsi, 10 écoles d'auxiliaires, 5 de cadres, 3 de puéricultrices, </t>
  </si>
  <si>
    <t>** Ce chiffre est  très certainement sous-estimé, les diplômes délivrés par équivalence par les DDASS n'ayant pas été redressés.</t>
  </si>
  <si>
    <t>Techniciens en analyses bioméd.</t>
  </si>
  <si>
    <t>Infirmiers diplômés d'État</t>
  </si>
  <si>
    <t>Infirmiers de secteur psychiatrique</t>
  </si>
  <si>
    <t>Cadres infirmiers diplômés d'État</t>
  </si>
  <si>
    <t>…</t>
  </si>
  <si>
    <t>Fin Terminale atteint en 2011</t>
  </si>
  <si>
    <t>Fin Terminale atteint avant 2011</t>
  </si>
  <si>
    <t>Baccalauréat obtenu en 2011</t>
  </si>
  <si>
    <t>Baccalauréat obtenu avant 2011</t>
  </si>
  <si>
    <t>Nombre de centres de formation en 2011</t>
  </si>
  <si>
    <t>Nombre de diplomés en 2011</t>
  </si>
  <si>
    <t xml:space="preserve">2ème </t>
  </si>
  <si>
    <t>Dont allègement de scolarité</t>
  </si>
  <si>
    <t>VAE</t>
  </si>
  <si>
    <t>HORS VAE</t>
  </si>
  <si>
    <t>Session</t>
  </si>
  <si>
    <t>TABLEAU 1C-DIPLÔMES DÉLIVRÉS EN 2011</t>
  </si>
  <si>
    <t>TABLEAU 1B NOUVEAUX INSCRITS EN 2011</t>
  </si>
  <si>
    <t>TABLEAU 1A- RÉPARTITION DES INSCRITS EN 2011</t>
  </si>
  <si>
    <t>TABLEAU 1D-STATUT JURIDIQUE DES ETABLISSEMENTS</t>
  </si>
  <si>
    <t>NIVEAU D’ETUDES OU DIPLÔME LE PLUS ELEVE LORS DE L'ACCES A LA FORMATION</t>
  </si>
  <si>
    <t>AMBULANCIERS</t>
  </si>
  <si>
    <t xml:space="preserve">Catégorie sociale </t>
  </si>
  <si>
    <t>du père</t>
  </si>
  <si>
    <t>de la mère</t>
  </si>
  <si>
    <t xml:space="preserve">BEPA services aux personnes </t>
  </si>
  <si>
    <t>,</t>
  </si>
  <si>
    <t>Nouveaux inscrits</t>
  </si>
  <si>
    <t>TABLEAU 2 – NIVEAU D'ETUDES DES NOUVEAUX INSCRITS DANS LA FORMATION (en %)</t>
  </si>
  <si>
    <t xml:space="preserve">Année d'étude </t>
  </si>
  <si>
    <t xml:space="preserve">1ère année </t>
  </si>
  <si>
    <t>nouveaux inscrits</t>
  </si>
  <si>
    <t xml:space="preserve">Nouveaux inscrits </t>
  </si>
  <si>
    <t xml:space="preserve">Age </t>
  </si>
  <si>
    <t>20 ans et moins</t>
  </si>
  <si>
    <t>21-25 ans</t>
  </si>
  <si>
    <t>26-30 ans</t>
  </si>
  <si>
    <t>31-35 ans</t>
  </si>
  <si>
    <t>36-40 ans</t>
  </si>
  <si>
    <t>41-45 ans</t>
  </si>
  <si>
    <t>46-50 ans</t>
  </si>
  <si>
    <t>plus de 50 ans</t>
  </si>
  <si>
    <t>Apprenti</t>
  </si>
  <si>
    <t>Etudiant/Eleve</t>
  </si>
  <si>
    <t>Salarié ou congés individuel de formation</t>
  </si>
  <si>
    <t>Agent de la fonction publique ou congés de formation professionnelle</t>
  </si>
  <si>
    <t>Demandeur d'emploi</t>
  </si>
  <si>
    <t>Après 1989</t>
  </si>
  <si>
    <t>Avant 1983</t>
  </si>
  <si>
    <t>TABLEAU 7 – ORIGINE SOCIALE DES INSCRITS (en %)</t>
  </si>
  <si>
    <t xml:space="preserve">Total </t>
  </si>
  <si>
    <t>TABLEAU 8 – SITUATION PRINCIPALE DES INSCRITS EN 2011 L’ANNÉE PRÉCÉDANT LEUR ENTRÉE EN FORMATION (en %)</t>
  </si>
  <si>
    <t>TABLEAU 5 – RÉPARTITION PAR ANNEE DE NAISSANCE DES NOUVEAUX INSCRITS (en %)</t>
  </si>
  <si>
    <t>TABLEAU 6– AGE DES INSCRITS EN FORMATION (en %)</t>
  </si>
  <si>
    <t xml:space="preserve">Non réponse </t>
  </si>
  <si>
    <t>TABLEAU 3 - STATUT DES INSCRITS EN FORMATION (en %)</t>
  </si>
  <si>
    <t>TABLEAU 4 – SERIE DE BACCALAUREAT DES BACHELIERS EN FORMATION EN 2011 (en %)</t>
  </si>
  <si>
    <t>2ème année</t>
  </si>
  <si>
    <t xml:space="preserve">3ème année </t>
  </si>
  <si>
    <t>NR</t>
  </si>
  <si>
    <t xml:space="preserve">2ème année </t>
  </si>
  <si>
    <t>TABLEAU 2 – SITUATION PRINCIPALE DES INSCRITS EN 2011 L’ANNÉE PRÉCÉDANT LEUR ENTRÉE EN FORMATION (en %)</t>
  </si>
  <si>
    <t>DPAS (equivalence)</t>
  </si>
  <si>
    <t>* y compris les diplômés professionnels d'aides soignants obtenus par équivalence</t>
  </si>
  <si>
    <t>Total reçus(*)</t>
  </si>
  <si>
    <t>FORMATION DE BASE</t>
  </si>
  <si>
    <t>.</t>
  </si>
  <si>
    <t>Mayotte</t>
  </si>
  <si>
    <t>Nombre d'inscrits en 1ère année à la rentrée 2011</t>
  </si>
  <si>
    <t xml:space="preserve">Psychomotriciens </t>
  </si>
  <si>
    <t>Proportion de femmes diplômés en 2011 (en %)</t>
  </si>
  <si>
    <t>2010**</t>
  </si>
  <si>
    <t xml:space="preserve">PROPORTION DE FEMMES PARMI LES DIPLÔMES (En %) </t>
  </si>
  <si>
    <t>*</t>
  </si>
  <si>
    <t>Validation Totale</t>
  </si>
  <si>
    <t>Total ECOLES DE LA SANTE SANS AIDES-SOIGNANTS</t>
  </si>
  <si>
    <t>Total ECOLES DE LA SANTE DONT AIDES-SOIGNANTS</t>
  </si>
  <si>
    <t>Nombre Total d'inscrits (France entière) 1/2</t>
  </si>
  <si>
    <t>Nombre Total d'inscrits (France entière) 2/2</t>
  </si>
  <si>
    <t>Total ECOLES DE LA SANTE</t>
  </si>
  <si>
    <t>INFIRMIERS</t>
  </si>
  <si>
    <t>SAGES-FEMMES</t>
  </si>
  <si>
    <t>MASSEUR KINESITHERAPEUTE</t>
  </si>
  <si>
    <t>TECHNICIEN EN LABORATOIRE MEDICAL</t>
  </si>
  <si>
    <t>AIDE SOIGNANT</t>
  </si>
  <si>
    <t>PEDICURE-PODOLOGUE</t>
  </si>
  <si>
    <t>MANIPULATEUR ERM</t>
  </si>
  <si>
    <t>ERGOTHERAPEUTE</t>
  </si>
  <si>
    <t>PSYCHOMOTRICIEN</t>
  </si>
  <si>
    <t>AUXILIAIRE DE PUERICULTURE</t>
  </si>
  <si>
    <t>FORMATION DE SPECIALITE</t>
  </si>
  <si>
    <t>INFIRMIER EN PUERICULTURE</t>
  </si>
  <si>
    <t>INFIRMIER ANESTHESISTE</t>
  </si>
  <si>
    <t>INFIRMIER DE BLOC OPERATOIRE</t>
  </si>
  <si>
    <t>INFIRMIER EN BLOC OPERATOIRE</t>
  </si>
  <si>
    <t>CADRES DE SANTE</t>
  </si>
  <si>
    <t>Inf Bloc opé</t>
  </si>
  <si>
    <t>Inf.Puéric.</t>
  </si>
  <si>
    <t>Manip E.R.M.</t>
  </si>
  <si>
    <t xml:space="preserve"> Nombre total d'inscrits en 2011</t>
  </si>
  <si>
    <t>Nombre de candidats libres</t>
  </si>
  <si>
    <t xml:space="preserve">Nombre d'hommes présentés </t>
  </si>
  <si>
    <t>Nombre de femmes présentées</t>
  </si>
  <si>
    <t xml:space="preserve">Nombre total de présentés </t>
  </si>
  <si>
    <t>Nombre d'hommes reçus</t>
  </si>
  <si>
    <t>Nombre de demmes reçues</t>
  </si>
  <si>
    <t>Nombre total de reçus</t>
  </si>
  <si>
    <t>Source : DRJSCS</t>
  </si>
  <si>
    <t xml:space="preserve"> VAE Formation 456 : Auxiliaire de puériculture</t>
  </si>
  <si>
    <t>TABLEAU 1 – MODE DE PRISES EN CHARGE FINANCIERE (JUSQU A DEUX PRISES EN CHARGES RENSEIGNEES PAR  ETUDIANT)</t>
  </si>
  <si>
    <t>TABLEAU 1 – MODE DE PRISES EN CHARGE FINANCIERE DES INSCRITS (JUSQU A DEUX PRISES EN CHARGES RENSEIGNEES PAR  ETUDIANT)</t>
  </si>
  <si>
    <t>1ères années moins les redoublants</t>
  </si>
  <si>
    <t>2ème *</t>
  </si>
  <si>
    <t>Total *</t>
  </si>
  <si>
    <t>* Dans la table école 2011, une formation n'a pas renseigné le nombre de présentés alors qu'elle a renseigné le nombre de reçus. Une imputation a été faite sur le nombre de présentés (égal au nombre de reçus) pour cette formation.</t>
  </si>
  <si>
    <t xml:space="preserve">  </t>
  </si>
  <si>
    <t>FORMATION DE SPECIALITE*</t>
  </si>
  <si>
    <t>FORMATION DE BASE *</t>
  </si>
  <si>
    <t xml:space="preserve">* Les formations de base regroupent 11 formations : ambulanciers, infirmiers, sages femmes, masseurs kinésithérapeutes, techniciens en laboratoire médical, aides soignants, pédicures podologues, </t>
  </si>
  <si>
    <t>manipulateurs d'électro-radiologie médicale, ergothérapeutes, psychomotriciens et auxiliaires de puéricultrice</t>
  </si>
  <si>
    <t>* Les formations de spécialité regroupent quatre formations : puéricultrices, infirmiers anesthésistes, infirmiers de bloc opératoire et cadres de santé</t>
  </si>
  <si>
    <r>
      <t>Dont en formation continue</t>
    </r>
    <r>
      <rPr>
        <i/>
        <sz val="8"/>
        <rFont val="Arial"/>
        <family val="2"/>
      </rPr>
      <t xml:space="preserve"> (salariés uniquement)</t>
    </r>
  </si>
  <si>
    <t>Dont en contrat de profes-
sionalisation</t>
  </si>
  <si>
    <t>Agent de la fonction publique ou congés de formation profession-
nelle</t>
  </si>
  <si>
    <t>2007**</t>
  </si>
  <si>
    <t>2008**</t>
  </si>
  <si>
    <r>
      <t>2011</t>
    </r>
    <r>
      <rPr>
        <b/>
        <sz val="8"/>
        <rFont val="Arial"/>
        <family val="2"/>
      </rPr>
      <t>**</t>
    </r>
  </si>
  <si>
    <t>Sources : DREES - Champ : France entière ( = France métropolitaine + D.O.M.)</t>
  </si>
  <si>
    <t>Sources : DREES - Champ : France entière</t>
  </si>
  <si>
    <t>Formations de base</t>
  </si>
  <si>
    <t>Discipline : 413 – écoles d’ambulanciers</t>
  </si>
  <si>
    <t>Discipline : 414 – instituts de formation en soins infirmiers</t>
  </si>
  <si>
    <t>Discipline : 415 – ecoles de sages femmes</t>
  </si>
  <si>
    <t>Discipline : 416 – écoles de masseurs kinésitherapeutes</t>
  </si>
  <si>
    <t>Discipline : 417 – écoles de techniciens en laboratoire médical</t>
  </si>
  <si>
    <t>Discipline : 419 – écoles d’aides soignants</t>
  </si>
  <si>
    <t>Discipline : 420 – écoles de pédicures podologues</t>
  </si>
  <si>
    <t>Discipline : 421 – écoles de manipulateurs d’électro-radiologie médicale</t>
  </si>
  <si>
    <t>Discipline : 423 – écoles d’ergothérapeutes</t>
  </si>
  <si>
    <t>Discipline : 424 – écoles de psychomotriciens</t>
  </si>
  <si>
    <t>Discipline : 456 – écoles d’auxiliaires de puériculture</t>
  </si>
  <si>
    <t>Specialisations</t>
  </si>
  <si>
    <t>Discipline : 418 – écoles de puéricultrices</t>
  </si>
  <si>
    <t>Discipline : 425 – écoles d’infirmiers anesthésistes</t>
  </si>
  <si>
    <t>Discipline : 426 – écoles d’infirmiers de bloc opératoire</t>
  </si>
  <si>
    <t>Discipline : 453 – écoles de cadres de santé</t>
  </si>
  <si>
    <t>Validation des acquis de l’experience</t>
  </si>
  <si>
    <t>Tableaux regionaux</t>
  </si>
  <si>
    <t>Tableaux chronologiques</t>
  </si>
  <si>
    <t>Sommaire</t>
  </si>
  <si>
    <t>La formation aux profesions de la santé en 2010</t>
  </si>
  <si>
    <t>Documents de travail, série Statistiques, n° 178 - avril 2013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</si>
</sst>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_-* #,##0.0\ _€_-;\-* #,##0.0\ _€_-;_-* &quot;-&quot;??\ _€_-;_-@_-"/>
    <numFmt numFmtId="168" formatCode="_-* #,##0\ _€_-;\-* #,##0\ _€_-;_-* &quot;-&quot;??\ _€_-;_-@_-"/>
    <numFmt numFmtId="169" formatCode="#,##0_ ;\-#,##0\ "/>
    <numFmt numFmtId="170" formatCode="0.0%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#,##0.0_ ;\-#,##0.0\ 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5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Continuous" vertical="center"/>
    </xf>
    <xf numFmtId="0" fontId="1" fillId="32" borderId="0" xfId="0" applyFont="1" applyFill="1" applyAlignment="1">
      <alignment horizontal="centerContinuous" vertical="center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168" fontId="1" fillId="32" borderId="0" xfId="46" applyNumberFormat="1" applyFont="1" applyFill="1" applyBorder="1" applyAlignment="1">
      <alignment vertical="center"/>
    </xf>
    <xf numFmtId="168" fontId="1" fillId="32" borderId="0" xfId="46" applyNumberFormat="1" applyFont="1" applyFill="1" applyBorder="1" applyAlignment="1">
      <alignment horizontal="center" vertical="center" wrapText="1"/>
    </xf>
    <xf numFmtId="169" fontId="1" fillId="32" borderId="0" xfId="46" applyNumberFormat="1" applyFont="1" applyFill="1" applyBorder="1" applyAlignment="1">
      <alignment horizontal="center" vertical="center"/>
    </xf>
    <xf numFmtId="168" fontId="1" fillId="32" borderId="0" xfId="4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68" fontId="1" fillId="32" borderId="0" xfId="46" applyNumberFormat="1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 wrapText="1"/>
    </xf>
    <xf numFmtId="169" fontId="1" fillId="32" borderId="0" xfId="0" applyNumberFormat="1" applyFont="1" applyFill="1" applyAlignment="1">
      <alignment vertical="center"/>
    </xf>
    <xf numFmtId="3" fontId="1" fillId="32" borderId="0" xfId="46" applyNumberFormat="1" applyFont="1" applyFill="1" applyAlignment="1">
      <alignment horizontal="left" vertical="center"/>
    </xf>
    <xf numFmtId="0" fontId="1" fillId="32" borderId="0" xfId="0" applyFont="1" applyFill="1" applyAlignment="1">
      <alignment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68" fontId="1" fillId="32" borderId="13" xfId="46" applyNumberFormat="1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168" fontId="6" fillId="32" borderId="12" xfId="46" applyNumberFormat="1" applyFont="1" applyFill="1" applyBorder="1" applyAlignment="1">
      <alignment horizontal="center" vertical="center"/>
    </xf>
    <xf numFmtId="168" fontId="6" fillId="32" borderId="14" xfId="46" applyNumberFormat="1" applyFont="1" applyFill="1" applyBorder="1" applyAlignment="1">
      <alignment horizontal="center" vertical="center"/>
    </xf>
    <xf numFmtId="168" fontId="1" fillId="32" borderId="10" xfId="46" applyNumberFormat="1" applyFont="1" applyFill="1" applyBorder="1" applyAlignment="1">
      <alignment horizontal="center" vertical="center"/>
    </xf>
    <xf numFmtId="168" fontId="1" fillId="32" borderId="15" xfId="46" applyNumberFormat="1" applyFont="1" applyFill="1" applyBorder="1" applyAlignment="1">
      <alignment horizontal="center" vertical="center"/>
    </xf>
    <xf numFmtId="168" fontId="1" fillId="32" borderId="16" xfId="46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68" fontId="6" fillId="32" borderId="13" xfId="46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168" fontId="1" fillId="32" borderId="13" xfId="46" applyNumberFormat="1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169" fontId="6" fillId="32" borderId="13" xfId="46" applyNumberFormat="1" applyFont="1" applyFill="1" applyBorder="1" applyAlignment="1">
      <alignment horizontal="center" vertical="center"/>
    </xf>
    <xf numFmtId="168" fontId="6" fillId="32" borderId="13" xfId="46" applyNumberFormat="1" applyFont="1" applyFill="1" applyBorder="1" applyAlignment="1">
      <alignment horizontal="center" vertical="center" wrapText="1"/>
    </xf>
    <xf numFmtId="168" fontId="6" fillId="32" borderId="14" xfId="46" applyNumberFormat="1" applyFont="1" applyFill="1" applyBorder="1" applyAlignment="1">
      <alignment horizontal="center" vertical="center" wrapText="1"/>
    </xf>
    <xf numFmtId="168" fontId="6" fillId="32" borderId="12" xfId="46" applyNumberFormat="1" applyFont="1" applyFill="1" applyBorder="1" applyAlignment="1">
      <alignment horizontal="center" vertical="center" wrapText="1"/>
    </xf>
    <xf numFmtId="168" fontId="6" fillId="32" borderId="11" xfId="46" applyNumberFormat="1" applyFont="1" applyFill="1" applyBorder="1" applyAlignment="1">
      <alignment horizontal="center" vertical="center" wrapText="1"/>
    </xf>
    <xf numFmtId="169" fontId="6" fillId="32" borderId="14" xfId="46" applyNumberFormat="1" applyFont="1" applyFill="1" applyBorder="1" applyAlignment="1">
      <alignment horizontal="center" vertical="center"/>
    </xf>
    <xf numFmtId="169" fontId="1" fillId="32" borderId="10" xfId="46" applyNumberFormat="1" applyFont="1" applyFill="1" applyBorder="1" applyAlignment="1">
      <alignment horizontal="center" vertical="center"/>
    </xf>
    <xf numFmtId="169" fontId="1" fillId="32" borderId="15" xfId="46" applyNumberFormat="1" applyFont="1" applyFill="1" applyBorder="1" applyAlignment="1">
      <alignment horizontal="center" vertical="center"/>
    </xf>
    <xf numFmtId="169" fontId="6" fillId="32" borderId="12" xfId="46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169" fontId="1" fillId="32" borderId="13" xfId="46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horizontal="center" vertical="center"/>
    </xf>
    <xf numFmtId="0" fontId="6" fillId="32" borderId="0" xfId="0" applyFont="1" applyFill="1" applyAlignment="1">
      <alignment horizontal="centerContinuous" vertical="center"/>
    </xf>
    <xf numFmtId="0" fontId="1" fillId="32" borderId="0" xfId="0" applyFont="1" applyFill="1" applyAlignment="1">
      <alignment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0" xfId="0" applyFont="1" applyFill="1" applyAlignment="1" applyProtection="1">
      <alignment vertical="center"/>
      <protection locked="0"/>
    </xf>
    <xf numFmtId="168" fontId="1" fillId="32" borderId="13" xfId="46" applyNumberFormat="1" applyFont="1" applyFill="1" applyBorder="1" applyAlignment="1">
      <alignment horizontal="center" vertical="center" wrapText="1"/>
    </xf>
    <xf numFmtId="168" fontId="1" fillId="32" borderId="13" xfId="46" applyNumberFormat="1" applyFont="1" applyFill="1" applyBorder="1" applyAlignment="1">
      <alignment vertical="center" wrapText="1"/>
    </xf>
    <xf numFmtId="168" fontId="1" fillId="32" borderId="13" xfId="46" applyNumberFormat="1" applyFont="1" applyFill="1" applyBorder="1" applyAlignment="1">
      <alignment vertical="center"/>
    </xf>
    <xf numFmtId="168" fontId="1" fillId="32" borderId="18" xfId="46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 applyProtection="1">
      <alignment vertical="center" wrapText="1"/>
      <protection locked="0"/>
    </xf>
    <xf numFmtId="11" fontId="1" fillId="32" borderId="0" xfId="0" applyNumberFormat="1" applyFont="1" applyFill="1" applyAlignment="1" applyProtection="1">
      <alignment vertical="center" wrapText="1"/>
      <protection locked="0"/>
    </xf>
    <xf numFmtId="11" fontId="8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2" borderId="0" xfId="0" applyFont="1" applyFill="1" applyAlignment="1" applyProtection="1">
      <alignment horizontal="left" vertical="center" wrapText="1"/>
      <protection locked="0"/>
    </xf>
    <xf numFmtId="0" fontId="8" fillId="32" borderId="0" xfId="0" applyFont="1" applyFill="1" applyBorder="1" applyAlignment="1" applyProtection="1">
      <alignment horizontal="left" vertical="center" wrapText="1"/>
      <protection locked="0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166" fontId="1" fillId="32" borderId="13" xfId="46" applyNumberFormat="1" applyFont="1" applyFill="1" applyBorder="1" applyAlignment="1">
      <alignment horizontal="center" vertical="center"/>
    </xf>
    <xf numFmtId="166" fontId="1" fillId="32" borderId="13" xfId="46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 applyProtection="1">
      <alignment horizontal="center" vertical="center" wrapText="1"/>
      <protection locked="0"/>
    </xf>
    <xf numFmtId="166" fontId="1" fillId="32" borderId="0" xfId="46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166" fontId="1" fillId="32" borderId="10" xfId="0" applyNumberFormat="1" applyFont="1" applyFill="1" applyBorder="1" applyAlignment="1">
      <alignment horizontal="center" vertical="center" wrapText="1"/>
    </xf>
    <xf numFmtId="166" fontId="1" fillId="32" borderId="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166" fontId="1" fillId="32" borderId="16" xfId="0" applyNumberFormat="1" applyFont="1" applyFill="1" applyBorder="1" applyAlignment="1">
      <alignment horizontal="center" vertical="center" wrapText="1"/>
    </xf>
    <xf numFmtId="166" fontId="1" fillId="32" borderId="0" xfId="0" applyNumberFormat="1" applyFont="1" applyFill="1" applyBorder="1" applyAlignment="1">
      <alignment horizontal="right" vertical="center" wrapText="1"/>
    </xf>
    <xf numFmtId="0" fontId="6" fillId="32" borderId="16" xfId="0" applyFont="1" applyFill="1" applyBorder="1" applyAlignment="1">
      <alignment vertical="center" wrapText="1"/>
    </xf>
    <xf numFmtId="166" fontId="1" fillId="32" borderId="15" xfId="0" applyNumberFormat="1" applyFont="1" applyFill="1" applyBorder="1" applyAlignment="1">
      <alignment horizontal="center" vertical="center" wrapText="1"/>
    </xf>
    <xf numFmtId="166" fontId="1" fillId="32" borderId="10" xfId="46" applyNumberFormat="1" applyFont="1" applyFill="1" applyBorder="1" applyAlignment="1">
      <alignment horizontal="center" vertical="center"/>
    </xf>
    <xf numFmtId="166" fontId="1" fillId="32" borderId="16" xfId="0" applyNumberFormat="1" applyFont="1" applyFill="1" applyBorder="1" applyAlignment="1">
      <alignment horizontal="right" vertical="center" wrapText="1"/>
    </xf>
    <xf numFmtId="1" fontId="6" fillId="32" borderId="16" xfId="0" applyNumberFormat="1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vertical="center" wrapText="1"/>
    </xf>
    <xf numFmtId="1" fontId="6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Border="1" applyAlignment="1">
      <alignment vertical="center" wrapText="1"/>
    </xf>
    <xf numFmtId="1" fontId="1" fillId="32" borderId="0" xfId="0" applyNumberFormat="1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vertical="center"/>
    </xf>
    <xf numFmtId="0" fontId="1" fillId="32" borderId="12" xfId="0" applyFont="1" applyFill="1" applyBorder="1" applyAlignment="1">
      <alignment vertical="center"/>
    </xf>
    <xf numFmtId="0" fontId="1" fillId="32" borderId="14" xfId="0" applyFont="1" applyFill="1" applyBorder="1" applyAlignment="1">
      <alignment vertical="center"/>
    </xf>
    <xf numFmtId="166" fontId="1" fillId="32" borderId="13" xfId="0" applyNumberFormat="1" applyFont="1" applyFill="1" applyBorder="1" applyAlignment="1">
      <alignment horizontal="center" vertical="center"/>
    </xf>
    <xf numFmtId="166" fontId="1" fillId="32" borderId="13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/>
    </xf>
    <xf numFmtId="1" fontId="6" fillId="32" borderId="19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right" vertical="center"/>
    </xf>
    <xf numFmtId="1" fontId="6" fillId="32" borderId="20" xfId="0" applyNumberFormat="1" applyFont="1" applyFill="1" applyBorder="1" applyAlignment="1">
      <alignment horizontal="right" vertical="center"/>
    </xf>
    <xf numFmtId="166" fontId="1" fillId="32" borderId="0" xfId="0" applyNumberFormat="1" applyFont="1" applyFill="1" applyBorder="1" applyAlignment="1">
      <alignment horizontal="center" vertical="center"/>
    </xf>
    <xf numFmtId="166" fontId="1" fillId="32" borderId="0" xfId="0" applyNumberFormat="1" applyFont="1" applyFill="1" applyAlignment="1">
      <alignment vertical="center" wrapText="1"/>
    </xf>
    <xf numFmtId="1" fontId="1" fillId="32" borderId="0" xfId="0" applyNumberFormat="1" applyFont="1" applyFill="1" applyBorder="1" applyAlignment="1">
      <alignment vertical="center" wrapText="1"/>
    </xf>
    <xf numFmtId="1" fontId="6" fillId="32" borderId="0" xfId="0" applyNumberFormat="1" applyFont="1" applyFill="1" applyBorder="1" applyAlignment="1">
      <alignment horizontal="center" vertical="center"/>
    </xf>
    <xf numFmtId="1" fontId="6" fillId="32" borderId="0" xfId="0" applyNumberFormat="1" applyFont="1" applyFill="1" applyBorder="1" applyAlignment="1">
      <alignment horizontal="right" vertical="center"/>
    </xf>
    <xf numFmtId="0" fontId="7" fillId="32" borderId="0" xfId="0" applyFont="1" applyFill="1" applyAlignment="1">
      <alignment vertical="center"/>
    </xf>
    <xf numFmtId="0" fontId="6" fillId="32" borderId="0" xfId="0" applyFont="1" applyFill="1" applyBorder="1" applyAlignment="1">
      <alignment horizontal="left" vertical="center"/>
    </xf>
    <xf numFmtId="3" fontId="6" fillId="32" borderId="0" xfId="46" applyNumberFormat="1" applyFont="1" applyFill="1" applyBorder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166" fontId="1" fillId="32" borderId="14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vertical="center"/>
    </xf>
    <xf numFmtId="0" fontId="1" fillId="32" borderId="22" xfId="0" applyFont="1" applyFill="1" applyBorder="1" applyAlignment="1">
      <alignment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/>
    </xf>
    <xf numFmtId="0" fontId="1" fillId="32" borderId="15" xfId="0" applyFont="1" applyFill="1" applyBorder="1" applyAlignment="1">
      <alignment vertical="center"/>
    </xf>
    <xf numFmtId="0" fontId="1" fillId="32" borderId="16" xfId="0" applyFont="1" applyFill="1" applyBorder="1" applyAlignment="1">
      <alignment vertical="center"/>
    </xf>
    <xf numFmtId="166" fontId="1" fillId="32" borderId="15" xfId="46" applyNumberFormat="1" applyFont="1" applyFill="1" applyBorder="1" applyAlignment="1">
      <alignment horizontal="center" vertical="center"/>
    </xf>
    <xf numFmtId="166" fontId="1" fillId="32" borderId="0" xfId="46" applyNumberFormat="1" applyFont="1" applyFill="1" applyBorder="1" applyAlignment="1">
      <alignment horizontal="center" vertical="center"/>
    </xf>
    <xf numFmtId="3" fontId="6" fillId="32" borderId="10" xfId="46" applyNumberFormat="1" applyFont="1" applyFill="1" applyBorder="1" applyAlignment="1">
      <alignment horizontal="center" vertical="center"/>
    </xf>
    <xf numFmtId="3" fontId="6" fillId="32" borderId="16" xfId="46" applyNumberFormat="1" applyFont="1" applyFill="1" applyBorder="1" applyAlignment="1">
      <alignment vertical="center"/>
    </xf>
    <xf numFmtId="3" fontId="6" fillId="32" borderId="16" xfId="0" applyNumberFormat="1" applyFont="1" applyFill="1" applyBorder="1" applyAlignment="1">
      <alignment horizontal="right" vertical="center"/>
    </xf>
    <xf numFmtId="169" fontId="1" fillId="32" borderId="16" xfId="46" applyNumberFormat="1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32" borderId="0" xfId="0" applyFont="1" applyFill="1" applyAlignment="1">
      <alignment vertical="top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 applyProtection="1">
      <alignment horizontal="center" vertical="center"/>
      <protection locked="0"/>
    </xf>
    <xf numFmtId="0" fontId="1" fillId="32" borderId="20" xfId="0" applyFont="1" applyFill="1" applyBorder="1" applyAlignment="1">
      <alignment horizontal="center" vertical="center" wrapText="1"/>
    </xf>
    <xf numFmtId="169" fontId="1" fillId="32" borderId="13" xfId="46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 applyProtection="1">
      <alignment horizontal="right" vertical="center"/>
      <protection locked="0"/>
    </xf>
    <xf numFmtId="0" fontId="6" fillId="32" borderId="0" xfId="0" applyFont="1" applyFill="1" applyAlignment="1" applyProtection="1">
      <alignment horizontal="left" vertical="center"/>
      <protection locked="0"/>
    </xf>
    <xf numFmtId="0" fontId="6" fillId="32" borderId="0" xfId="0" applyFont="1" applyFill="1" applyAlignment="1" applyProtection="1">
      <alignment horizontal="centerContinuous" vertical="center"/>
      <protection locked="0"/>
    </xf>
    <xf numFmtId="0" fontId="1" fillId="32" borderId="0" xfId="0" applyFont="1" applyFill="1" applyAlignment="1" applyProtection="1">
      <alignment horizontal="centerContinuous" vertical="center"/>
      <protection locked="0"/>
    </xf>
    <xf numFmtId="0" fontId="8" fillId="32" borderId="0" xfId="0" applyFont="1" applyFill="1" applyBorder="1" applyAlignment="1" applyProtection="1">
      <alignment horizontal="centerContinuous" vertical="center" wrapText="1"/>
      <protection locked="0"/>
    </xf>
    <xf numFmtId="0" fontId="1" fillId="32" borderId="13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166" fontId="1" fillId="32" borderId="12" xfId="46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right" vertical="center" wrapText="1"/>
    </xf>
    <xf numFmtId="1" fontId="6" fillId="32" borderId="10" xfId="46" applyNumberFormat="1" applyFont="1" applyFill="1" applyBorder="1" applyAlignment="1">
      <alignment horizontal="center" vertical="center" wrapText="1"/>
    </xf>
    <xf numFmtId="1" fontId="6" fillId="32" borderId="0" xfId="46" applyNumberFormat="1" applyFont="1" applyFill="1" applyBorder="1" applyAlignment="1">
      <alignment horizontal="center" vertical="center" wrapText="1"/>
    </xf>
    <xf numFmtId="1" fontId="6" fillId="32" borderId="16" xfId="46" applyNumberFormat="1" applyFont="1" applyFill="1" applyBorder="1" applyAlignment="1">
      <alignment horizontal="right" vertical="center" wrapText="1"/>
    </xf>
    <xf numFmtId="1" fontId="6" fillId="32" borderId="0" xfId="46" applyNumberFormat="1" applyFont="1" applyFill="1" applyBorder="1" applyAlignment="1">
      <alignment horizontal="right" vertical="center" wrapText="1"/>
    </xf>
    <xf numFmtId="1" fontId="6" fillId="32" borderId="15" xfId="46" applyNumberFormat="1" applyFont="1" applyFill="1" applyBorder="1" applyAlignment="1">
      <alignment horizontal="center" vertical="center"/>
    </xf>
    <xf numFmtId="169" fontId="6" fillId="32" borderId="16" xfId="46" applyNumberFormat="1" applyFont="1" applyFill="1" applyBorder="1" applyAlignment="1">
      <alignment horizontal="right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166" fontId="1" fillId="32" borderId="14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wrapText="1"/>
    </xf>
    <xf numFmtId="0" fontId="6" fillId="32" borderId="0" xfId="0" applyFont="1" applyFill="1" applyAlignment="1">
      <alignment horizontal="right"/>
    </xf>
    <xf numFmtId="0" fontId="6" fillId="32" borderId="0" xfId="0" applyFont="1" applyFill="1" applyAlignment="1">
      <alignment horizontal="left" wrapText="1"/>
    </xf>
    <xf numFmtId="0" fontId="1" fillId="32" borderId="15" xfId="0" applyFont="1" applyFill="1" applyBorder="1" applyAlignment="1">
      <alignment horizontal="center" vertical="center"/>
    </xf>
    <xf numFmtId="0" fontId="1" fillId="32" borderId="0" xfId="0" applyFont="1" applyFill="1" applyBorder="1" applyAlignment="1" applyProtection="1">
      <alignment horizontal="left" vertical="center" wrapText="1"/>
      <protection locked="0"/>
    </xf>
    <xf numFmtId="166" fontId="1" fillId="32" borderId="10" xfId="46" applyNumberFormat="1" applyFont="1" applyFill="1" applyBorder="1" applyAlignment="1">
      <alignment horizontal="center" vertical="center" wrapText="1"/>
    </xf>
    <xf numFmtId="166" fontId="1" fillId="32" borderId="19" xfId="46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 quotePrefix="1">
      <alignment vertical="center" wrapText="1"/>
    </xf>
    <xf numFmtId="0" fontId="1" fillId="32" borderId="16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166" fontId="1" fillId="32" borderId="12" xfId="46" applyNumberFormat="1" applyFont="1" applyFill="1" applyBorder="1" applyAlignment="1">
      <alignment horizontal="center" vertical="center"/>
    </xf>
    <xf numFmtId="1" fontId="6" fillId="32" borderId="10" xfId="46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166" fontId="1" fillId="32" borderId="12" xfId="0" applyNumberFormat="1" applyFont="1" applyFill="1" applyBorder="1" applyAlignment="1">
      <alignment horizontal="center" vertical="center"/>
    </xf>
    <xf numFmtId="166" fontId="1" fillId="32" borderId="14" xfId="46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vertical="center"/>
    </xf>
    <xf numFmtId="166" fontId="1" fillId="32" borderId="19" xfId="46" applyNumberFormat="1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vertical="center"/>
    </xf>
    <xf numFmtId="0" fontId="1" fillId="32" borderId="18" xfId="0" applyFont="1" applyFill="1" applyBorder="1" applyAlignment="1">
      <alignment vertical="center"/>
    </xf>
    <xf numFmtId="166" fontId="7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Alignment="1">
      <alignment horizontal="right" vertical="center"/>
    </xf>
    <xf numFmtId="168" fontId="1" fillId="32" borderId="25" xfId="46" applyNumberFormat="1" applyFont="1" applyFill="1" applyBorder="1" applyAlignment="1">
      <alignment horizontal="center" vertical="center"/>
    </xf>
    <xf numFmtId="168" fontId="6" fillId="32" borderId="11" xfId="46" applyNumberFormat="1" applyFont="1" applyFill="1" applyBorder="1" applyAlignment="1">
      <alignment horizontal="center" vertical="center"/>
    </xf>
    <xf numFmtId="168" fontId="1" fillId="32" borderId="18" xfId="46" applyNumberFormat="1" applyFont="1" applyFill="1" applyBorder="1" applyAlignment="1">
      <alignment horizontal="center" vertical="center"/>
    </xf>
    <xf numFmtId="0" fontId="1" fillId="32" borderId="16" xfId="0" applyFont="1" applyFill="1" applyBorder="1" applyAlignment="1" applyProtection="1">
      <alignment horizontal="center" vertical="center"/>
      <protection locked="0"/>
    </xf>
    <xf numFmtId="11" fontId="1" fillId="32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2" borderId="26" xfId="0" applyFont="1" applyFill="1" applyBorder="1" applyAlignment="1">
      <alignment vertical="center"/>
    </xf>
    <xf numFmtId="0" fontId="1" fillId="32" borderId="27" xfId="0" applyFont="1" applyFill="1" applyBorder="1" applyAlignment="1">
      <alignment vertical="center"/>
    </xf>
    <xf numFmtId="3" fontId="6" fillId="32" borderId="15" xfId="46" applyNumberFormat="1" applyFont="1" applyFill="1" applyBorder="1" applyAlignment="1">
      <alignment horizontal="center" vertical="center"/>
    </xf>
    <xf numFmtId="169" fontId="6" fillId="32" borderId="0" xfId="46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168" fontId="6" fillId="32" borderId="16" xfId="46" applyNumberFormat="1" applyFont="1" applyFill="1" applyBorder="1" applyAlignment="1">
      <alignment horizontal="center" vertical="center"/>
    </xf>
    <xf numFmtId="168" fontId="6" fillId="32" borderId="20" xfId="46" applyNumberFormat="1" applyFont="1" applyFill="1" applyBorder="1" applyAlignment="1">
      <alignment horizontal="center" vertical="center"/>
    </xf>
    <xf numFmtId="168" fontId="6" fillId="32" borderId="24" xfId="46" applyNumberFormat="1" applyFont="1" applyFill="1" applyBorder="1" applyAlignment="1">
      <alignment horizontal="center" vertical="center"/>
    </xf>
    <xf numFmtId="169" fontId="1" fillId="32" borderId="28" xfId="46" applyNumberFormat="1" applyFont="1" applyFill="1" applyBorder="1" applyAlignment="1">
      <alignment horizontal="center" vertical="center"/>
    </xf>
    <xf numFmtId="168" fontId="1" fillId="32" borderId="25" xfId="46" applyNumberFormat="1" applyFont="1" applyFill="1" applyBorder="1" applyAlignment="1">
      <alignment horizontal="center" vertical="center" wrapText="1"/>
    </xf>
    <xf numFmtId="168" fontId="1" fillId="32" borderId="24" xfId="46" applyNumberFormat="1" applyFont="1" applyFill="1" applyBorder="1" applyAlignment="1">
      <alignment vertical="center" wrapText="1"/>
    </xf>
    <xf numFmtId="0" fontId="6" fillId="32" borderId="25" xfId="0" applyFont="1" applyFill="1" applyBorder="1" applyAlignment="1">
      <alignment horizontal="center" vertical="center"/>
    </xf>
    <xf numFmtId="3" fontId="6" fillId="32" borderId="25" xfId="46" applyNumberFormat="1" applyFont="1" applyFill="1" applyBorder="1" applyAlignment="1">
      <alignment horizontal="center" vertical="center"/>
    </xf>
    <xf numFmtId="3" fontId="6" fillId="32" borderId="18" xfId="46" applyNumberFormat="1" applyFont="1" applyFill="1" applyBorder="1" applyAlignment="1">
      <alignment vertical="center"/>
    </xf>
    <xf numFmtId="168" fontId="1" fillId="32" borderId="10" xfId="46" applyNumberFormat="1" applyFont="1" applyFill="1" applyBorder="1" applyAlignment="1">
      <alignment vertical="center"/>
    </xf>
    <xf numFmtId="168" fontId="1" fillId="32" borderId="16" xfId="46" applyNumberFormat="1" applyFont="1" applyFill="1" applyBorder="1" applyAlignment="1">
      <alignment vertical="center"/>
    </xf>
    <xf numFmtId="168" fontId="6" fillId="32" borderId="13" xfId="46" applyNumberFormat="1" applyFont="1" applyFill="1" applyBorder="1" applyAlignment="1">
      <alignment vertical="center"/>
    </xf>
    <xf numFmtId="168" fontId="6" fillId="32" borderId="21" xfId="46" applyNumberFormat="1" applyFont="1" applyFill="1" applyBorder="1" applyAlignment="1">
      <alignment vertical="center"/>
    </xf>
    <xf numFmtId="168" fontId="6" fillId="32" borderId="0" xfId="46" applyNumberFormat="1" applyFont="1" applyFill="1" applyBorder="1" applyAlignment="1">
      <alignment horizontal="center" vertical="center" wrapText="1"/>
    </xf>
    <xf numFmtId="168" fontId="1" fillId="32" borderId="0" xfId="0" applyNumberFormat="1" applyFont="1" applyFill="1" applyAlignment="1">
      <alignment vertical="center"/>
    </xf>
    <xf numFmtId="2" fontId="6" fillId="32" borderId="13" xfId="0" applyNumberFormat="1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166" fontId="6" fillId="32" borderId="0" xfId="0" applyNumberFormat="1" applyFont="1" applyFill="1" applyAlignment="1">
      <alignment horizontal="left" vertical="center"/>
    </xf>
    <xf numFmtId="1" fontId="1" fillId="32" borderId="10" xfId="46" applyNumberFormat="1" applyFont="1" applyFill="1" applyBorder="1" applyAlignment="1">
      <alignment horizontal="center" vertical="center"/>
    </xf>
    <xf numFmtId="1" fontId="1" fillId="32" borderId="0" xfId="46" applyNumberFormat="1" applyFont="1" applyFill="1" applyBorder="1" applyAlignment="1">
      <alignment horizontal="center" vertical="center"/>
    </xf>
    <xf numFmtId="1" fontId="1" fillId="32" borderId="16" xfId="46" applyNumberFormat="1" applyFont="1" applyFill="1" applyBorder="1" applyAlignment="1">
      <alignment horizontal="center" vertical="center"/>
    </xf>
    <xf numFmtId="169" fontId="1" fillId="32" borderId="0" xfId="46" applyNumberFormat="1" applyFont="1" applyFill="1" applyBorder="1" applyAlignment="1">
      <alignment horizontal="center" vertical="center" wrapText="1"/>
    </xf>
    <xf numFmtId="176" fontId="6" fillId="32" borderId="0" xfId="0" applyNumberFormat="1" applyFont="1" applyFill="1" applyAlignment="1">
      <alignment vertical="center" wrapText="1"/>
    </xf>
    <xf numFmtId="0" fontId="1" fillId="32" borderId="30" xfId="0" applyFont="1" applyFill="1" applyBorder="1" applyAlignment="1">
      <alignment vertical="center"/>
    </xf>
    <xf numFmtId="168" fontId="1" fillId="32" borderId="19" xfId="46" applyNumberFormat="1" applyFont="1" applyFill="1" applyBorder="1" applyAlignment="1">
      <alignment horizontal="center" vertical="center"/>
    </xf>
    <xf numFmtId="168" fontId="1" fillId="32" borderId="20" xfId="46" applyNumberFormat="1" applyFont="1" applyFill="1" applyBorder="1" applyAlignment="1">
      <alignment horizontal="center" vertical="center"/>
    </xf>
    <xf numFmtId="1" fontId="1" fillId="32" borderId="15" xfId="46" applyNumberFormat="1" applyFont="1" applyFill="1" applyBorder="1" applyAlignment="1">
      <alignment horizontal="center" vertical="center"/>
    </xf>
    <xf numFmtId="168" fontId="6" fillId="32" borderId="0" xfId="46" applyNumberFormat="1" applyFont="1" applyFill="1" applyBorder="1" applyAlignment="1">
      <alignment horizontal="center" vertical="center"/>
    </xf>
    <xf numFmtId="1" fontId="1" fillId="32" borderId="13" xfId="46" applyNumberFormat="1" applyFont="1" applyFill="1" applyBorder="1" applyAlignment="1">
      <alignment horizontal="center" vertical="center" wrapText="1"/>
    </xf>
    <xf numFmtId="1" fontId="1" fillId="32" borderId="13" xfId="46" applyNumberFormat="1" applyFont="1" applyFill="1" applyBorder="1" applyAlignment="1">
      <alignment horizontal="center" vertical="center"/>
    </xf>
    <xf numFmtId="1" fontId="1" fillId="32" borderId="0" xfId="0" applyNumberFormat="1" applyFont="1" applyFill="1" applyAlignment="1" applyProtection="1">
      <alignment horizontal="center" vertical="center"/>
      <protection locked="0"/>
    </xf>
    <xf numFmtId="166" fontId="1" fillId="32" borderId="15" xfId="0" applyNumberFormat="1" applyFont="1" applyFill="1" applyBorder="1" applyAlignment="1">
      <alignment horizontal="right" vertical="center" wrapText="1"/>
    </xf>
    <xf numFmtId="1" fontId="6" fillId="32" borderId="19" xfId="46" applyNumberFormat="1" applyFont="1" applyFill="1" applyBorder="1" applyAlignment="1">
      <alignment horizontal="center" vertical="center" wrapText="1"/>
    </xf>
    <xf numFmtId="1" fontId="6" fillId="32" borderId="20" xfId="46" applyNumberFormat="1" applyFont="1" applyFill="1" applyBorder="1" applyAlignment="1">
      <alignment horizontal="right" vertical="center" wrapText="1"/>
    </xf>
    <xf numFmtId="3" fontId="6" fillId="32" borderId="0" xfId="46" applyNumberFormat="1" applyFont="1" applyFill="1" applyBorder="1" applyAlignment="1">
      <alignment horizontal="center" vertical="center"/>
    </xf>
    <xf numFmtId="3" fontId="6" fillId="32" borderId="31" xfId="46" applyNumberFormat="1" applyFont="1" applyFill="1" applyBorder="1" applyAlignment="1">
      <alignment horizontal="center" vertical="center"/>
    </xf>
    <xf numFmtId="3" fontId="6" fillId="32" borderId="20" xfId="46" applyNumberFormat="1" applyFont="1" applyFill="1" applyBorder="1" applyAlignment="1">
      <alignment vertical="center"/>
    </xf>
    <xf numFmtId="3" fontId="6" fillId="32" borderId="24" xfId="46" applyNumberFormat="1" applyFont="1" applyFill="1" applyBorder="1" applyAlignment="1">
      <alignment vertical="center"/>
    </xf>
    <xf numFmtId="1" fontId="1" fillId="32" borderId="12" xfId="46" applyNumberFormat="1" applyFont="1" applyFill="1" applyBorder="1" applyAlignment="1">
      <alignment horizontal="center" vertical="center" wrapText="1"/>
    </xf>
    <xf numFmtId="168" fontId="1" fillId="32" borderId="12" xfId="46" applyNumberFormat="1" applyFont="1" applyFill="1" applyBorder="1" applyAlignment="1">
      <alignment vertical="center"/>
    </xf>
    <xf numFmtId="1" fontId="1" fillId="32" borderId="12" xfId="46" applyNumberFormat="1" applyFont="1" applyFill="1" applyBorder="1" applyAlignment="1">
      <alignment horizontal="center" vertical="center"/>
    </xf>
    <xf numFmtId="166" fontId="1" fillId="32" borderId="19" xfId="0" applyNumberFormat="1" applyFont="1" applyFill="1" applyBorder="1" applyAlignment="1">
      <alignment horizontal="center" vertical="center" wrapText="1"/>
    </xf>
    <xf numFmtId="166" fontId="1" fillId="32" borderId="20" xfId="0" applyNumberFormat="1" applyFont="1" applyFill="1" applyBorder="1" applyAlignment="1">
      <alignment horizontal="center" vertical="center" wrapText="1"/>
    </xf>
    <xf numFmtId="1" fontId="6" fillId="32" borderId="15" xfId="46" applyNumberFormat="1" applyFont="1" applyFill="1" applyBorder="1" applyAlignment="1">
      <alignment horizontal="center" vertical="center" wrapText="1"/>
    </xf>
    <xf numFmtId="1" fontId="6" fillId="32" borderId="0" xfId="0" applyNumberFormat="1" applyFont="1" applyFill="1" applyAlignment="1">
      <alignment horizontal="left" vertical="center" wrapText="1"/>
    </xf>
    <xf numFmtId="166" fontId="1" fillId="32" borderId="11" xfId="0" applyNumberFormat="1" applyFont="1" applyFill="1" applyBorder="1" applyAlignment="1">
      <alignment horizontal="center" vertical="center"/>
    </xf>
    <xf numFmtId="166" fontId="1" fillId="32" borderId="15" xfId="0" applyNumberFormat="1" applyFont="1" applyFill="1" applyBorder="1" applyAlignment="1">
      <alignment horizontal="center" vertical="center"/>
    </xf>
    <xf numFmtId="166" fontId="1" fillId="32" borderId="19" xfId="0" applyNumberFormat="1" applyFont="1" applyFill="1" applyBorder="1" applyAlignment="1">
      <alignment horizontal="center" vertical="center"/>
    </xf>
    <xf numFmtId="1" fontId="6" fillId="32" borderId="17" xfId="0" applyNumberFormat="1" applyFont="1" applyFill="1" applyBorder="1" applyAlignment="1">
      <alignment horizontal="center" vertical="center"/>
    </xf>
    <xf numFmtId="1" fontId="6" fillId="32" borderId="23" xfId="0" applyNumberFormat="1" applyFont="1" applyFill="1" applyBorder="1" applyAlignment="1">
      <alignment horizontal="center" vertical="center"/>
    </xf>
    <xf numFmtId="1" fontId="6" fillId="32" borderId="18" xfId="0" applyNumberFormat="1" applyFont="1" applyFill="1" applyBorder="1" applyAlignment="1">
      <alignment horizontal="right" vertical="center"/>
    </xf>
    <xf numFmtId="1" fontId="6" fillId="32" borderId="24" xfId="0" applyNumberFormat="1" applyFont="1" applyFill="1" applyBorder="1" applyAlignment="1">
      <alignment horizontal="right" vertical="center"/>
    </xf>
    <xf numFmtId="168" fontId="1" fillId="32" borderId="23" xfId="46" applyNumberFormat="1" applyFont="1" applyFill="1" applyBorder="1" applyAlignment="1">
      <alignment horizontal="center" vertical="center"/>
    </xf>
    <xf numFmtId="168" fontId="1" fillId="32" borderId="24" xfId="46" applyNumberFormat="1" applyFont="1" applyFill="1" applyBorder="1" applyAlignment="1">
      <alignment horizontal="center" vertical="center"/>
    </xf>
    <xf numFmtId="168" fontId="1" fillId="32" borderId="11" xfId="46" applyNumberFormat="1" applyFont="1" applyFill="1" applyBorder="1" applyAlignment="1">
      <alignment horizontal="center" vertical="center" wrapText="1"/>
    </xf>
    <xf numFmtId="1" fontId="1" fillId="32" borderId="14" xfId="46" applyNumberFormat="1" applyFont="1" applyFill="1" applyBorder="1" applyAlignment="1">
      <alignment horizontal="center" vertical="center" wrapText="1"/>
    </xf>
    <xf numFmtId="166" fontId="1" fillId="32" borderId="17" xfId="46" applyNumberFormat="1" applyFont="1" applyFill="1" applyBorder="1" applyAlignment="1">
      <alignment horizontal="center" vertical="center"/>
    </xf>
    <xf numFmtId="166" fontId="1" fillId="32" borderId="18" xfId="0" applyNumberFormat="1" applyFont="1" applyFill="1" applyBorder="1" applyAlignment="1">
      <alignment horizontal="right" vertical="center" wrapText="1"/>
    </xf>
    <xf numFmtId="0" fontId="1" fillId="32" borderId="17" xfId="0" applyFont="1" applyFill="1" applyBorder="1" applyAlignment="1">
      <alignment horizontal="center" vertical="center"/>
    </xf>
    <xf numFmtId="168" fontId="1" fillId="32" borderId="19" xfId="46" applyNumberFormat="1" applyFont="1" applyFill="1" applyBorder="1" applyAlignment="1">
      <alignment vertical="center"/>
    </xf>
    <xf numFmtId="0" fontId="1" fillId="32" borderId="25" xfId="0" applyFont="1" applyFill="1" applyBorder="1" applyAlignment="1">
      <alignment horizontal="center" vertical="center"/>
    </xf>
    <xf numFmtId="168" fontId="1" fillId="32" borderId="15" xfId="46" applyNumberFormat="1" applyFont="1" applyFill="1" applyBorder="1" applyAlignment="1">
      <alignment vertical="center"/>
    </xf>
    <xf numFmtId="168" fontId="6" fillId="32" borderId="12" xfId="46" applyNumberFormat="1" applyFont="1" applyFill="1" applyBorder="1" applyAlignment="1">
      <alignment vertical="center"/>
    </xf>
    <xf numFmtId="168" fontId="6" fillId="32" borderId="14" xfId="46" applyNumberFormat="1" applyFont="1" applyFill="1" applyBorder="1" applyAlignment="1">
      <alignment vertical="center"/>
    </xf>
    <xf numFmtId="168" fontId="6" fillId="32" borderId="16" xfId="46" applyNumberFormat="1" applyFont="1" applyFill="1" applyBorder="1" applyAlignment="1">
      <alignment vertical="center"/>
    </xf>
    <xf numFmtId="0" fontId="1" fillId="32" borderId="13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/>
      <protection locked="0"/>
    </xf>
    <xf numFmtId="0" fontId="1" fillId="32" borderId="14" xfId="0" applyFont="1" applyFill="1" applyBorder="1" applyAlignment="1" applyProtection="1">
      <alignment horizontal="center" vertical="center" wrapText="1"/>
      <protection locked="0"/>
    </xf>
    <xf numFmtId="0" fontId="1" fillId="32" borderId="14" xfId="0" applyFont="1" applyFill="1" applyBorder="1" applyAlignment="1">
      <alignment horizontal="center" vertical="center" wrapText="1"/>
    </xf>
    <xf numFmtId="168" fontId="6" fillId="32" borderId="11" xfId="46" applyNumberFormat="1" applyFont="1" applyFill="1" applyBorder="1" applyAlignment="1">
      <alignment vertical="center"/>
    </xf>
    <xf numFmtId="0" fontId="6" fillId="32" borderId="0" xfId="0" applyFont="1" applyFill="1" applyBorder="1" applyAlignment="1">
      <alignment vertical="top" wrapText="1"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166" fontId="1" fillId="32" borderId="14" xfId="46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right" vertical="center" wrapText="1"/>
    </xf>
    <xf numFmtId="0" fontId="6" fillId="32" borderId="29" xfId="0" applyFont="1" applyFill="1" applyBorder="1" applyAlignment="1">
      <alignment horizontal="center" vertical="center" wrapText="1"/>
    </xf>
    <xf numFmtId="168" fontId="6" fillId="32" borderId="19" xfId="46" applyNumberFormat="1" applyFont="1" applyFill="1" applyBorder="1" applyAlignment="1">
      <alignment vertical="center"/>
    </xf>
    <xf numFmtId="168" fontId="6" fillId="32" borderId="23" xfId="46" applyNumberFormat="1" applyFont="1" applyFill="1" applyBorder="1" applyAlignment="1">
      <alignment vertical="center"/>
    </xf>
    <xf numFmtId="168" fontId="1" fillId="32" borderId="23" xfId="46" applyNumberFormat="1" applyFont="1" applyFill="1" applyBorder="1" applyAlignment="1">
      <alignment vertical="center"/>
    </xf>
    <xf numFmtId="0" fontId="1" fillId="32" borderId="18" xfId="0" applyFont="1" applyFill="1" applyBorder="1" applyAlignment="1">
      <alignment horizontal="center" vertical="center"/>
    </xf>
    <xf numFmtId="168" fontId="1" fillId="32" borderId="20" xfId="46" applyNumberFormat="1" applyFont="1" applyFill="1" applyBorder="1" applyAlignment="1">
      <alignment vertical="center"/>
    </xf>
    <xf numFmtId="168" fontId="1" fillId="32" borderId="24" xfId="46" applyNumberFormat="1" applyFont="1" applyFill="1" applyBorder="1" applyAlignment="1">
      <alignment vertical="center"/>
    </xf>
    <xf numFmtId="168" fontId="6" fillId="32" borderId="15" xfId="46" applyNumberFormat="1" applyFont="1" applyFill="1" applyBorder="1" applyAlignment="1">
      <alignment vertical="center"/>
    </xf>
    <xf numFmtId="168" fontId="6" fillId="32" borderId="0" xfId="46" applyNumberFormat="1" applyFont="1" applyFill="1" applyBorder="1" applyAlignment="1">
      <alignment vertical="center"/>
    </xf>
    <xf numFmtId="166" fontId="1" fillId="32" borderId="15" xfId="46" applyNumberFormat="1" applyFont="1" applyFill="1" applyBorder="1" applyAlignment="1">
      <alignment horizontal="center" vertical="center" wrapText="1"/>
    </xf>
    <xf numFmtId="0" fontId="6" fillId="0" borderId="0" xfId="51" applyFont="1" applyAlignment="1">
      <alignment horizontal="center" vertical="center" wrapText="1"/>
      <protection/>
    </xf>
    <xf numFmtId="0" fontId="6" fillId="0" borderId="0" xfId="51" applyFont="1" applyAlignment="1">
      <alignment vertical="center"/>
      <protection/>
    </xf>
    <xf numFmtId="0" fontId="6" fillId="0" borderId="0" xfId="51" applyFont="1" applyAlignment="1">
      <alignment horizontal="centerContinuous" vertical="center" wrapText="1"/>
      <protection/>
    </xf>
    <xf numFmtId="0" fontId="6" fillId="0" borderId="0" xfId="51" applyFont="1" applyAlignment="1">
      <alignment vertical="center" wrapText="1"/>
      <protection/>
    </xf>
    <xf numFmtId="0" fontId="6" fillId="0" borderId="13" xfId="51" applyFont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0" fontId="6" fillId="0" borderId="15" xfId="51" applyFont="1" applyBorder="1" applyAlignment="1">
      <alignment vertical="center" wrapText="1"/>
      <protection/>
    </xf>
    <xf numFmtId="0" fontId="6" fillId="0" borderId="15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vertical="center" wrapText="1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17" xfId="51" applyFont="1" applyBorder="1" applyAlignment="1">
      <alignment vertical="center" wrapText="1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23" xfId="51" applyFont="1" applyBorder="1" applyAlignment="1">
      <alignment horizontal="center" vertical="center"/>
      <protection/>
    </xf>
    <xf numFmtId="0" fontId="6" fillId="0" borderId="25" xfId="51" applyFont="1" applyBorder="1" applyAlignment="1">
      <alignment vertical="center" wrapText="1"/>
      <protection/>
    </xf>
    <xf numFmtId="0" fontId="6" fillId="0" borderId="31" xfId="51" applyFont="1" applyBorder="1" applyAlignment="1">
      <alignment horizontal="center" vertical="center"/>
      <protection/>
    </xf>
    <xf numFmtId="0" fontId="1" fillId="0" borderId="25" xfId="51" applyFont="1" applyBorder="1" applyAlignment="1">
      <alignment vertical="center" wrapText="1"/>
      <protection/>
    </xf>
    <xf numFmtId="0" fontId="1" fillId="0" borderId="31" xfId="51" applyFont="1" applyBorder="1" applyAlignment="1">
      <alignment horizontal="center" vertical="center"/>
      <protection/>
    </xf>
    <xf numFmtId="3" fontId="1" fillId="0" borderId="15" xfId="51" applyNumberFormat="1" applyFont="1" applyBorder="1" applyAlignment="1">
      <alignment horizontal="center" vertical="center"/>
      <protection/>
    </xf>
    <xf numFmtId="3" fontId="1" fillId="0" borderId="0" xfId="51" applyNumberFormat="1" applyFont="1" applyBorder="1" applyAlignment="1">
      <alignment horizontal="center" vertical="center"/>
      <protection/>
    </xf>
    <xf numFmtId="3" fontId="1" fillId="0" borderId="31" xfId="51" applyNumberFormat="1" applyFont="1" applyBorder="1" applyAlignment="1">
      <alignment horizontal="center" vertical="center"/>
      <protection/>
    </xf>
    <xf numFmtId="0" fontId="1" fillId="0" borderId="18" xfId="51" applyFont="1" applyBorder="1" applyAlignment="1">
      <alignment vertical="center" wrapText="1"/>
      <protection/>
    </xf>
    <xf numFmtId="0" fontId="1" fillId="0" borderId="16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0" fontId="1" fillId="0" borderId="24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vertical="center" wrapText="1"/>
      <protection/>
    </xf>
    <xf numFmtId="0" fontId="6" fillId="0" borderId="16" xfId="51" applyFont="1" applyBorder="1" applyAlignment="1">
      <alignment vertical="center" wrapText="1"/>
      <protection/>
    </xf>
    <xf numFmtId="3" fontId="6" fillId="0" borderId="13" xfId="51" applyNumberFormat="1" applyFont="1" applyBorder="1" applyAlignment="1">
      <alignment horizontal="center" vertical="center"/>
      <protection/>
    </xf>
    <xf numFmtId="0" fontId="7" fillId="0" borderId="0" xfId="51" applyFont="1" applyAlignment="1">
      <alignment vertical="center"/>
      <protection/>
    </xf>
    <xf numFmtId="0" fontId="1" fillId="0" borderId="0" xfId="51" applyFont="1" applyAlignment="1">
      <alignment vertical="center" wrapText="1"/>
      <protection/>
    </xf>
    <xf numFmtId="0" fontId="1" fillId="0" borderId="13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5" xfId="0" applyFont="1" applyFill="1" applyBorder="1" applyAlignment="1">
      <alignment/>
    </xf>
    <xf numFmtId="3" fontId="1" fillId="32" borderId="15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/>
    </xf>
    <xf numFmtId="3" fontId="6" fillId="32" borderId="0" xfId="0" applyNumberFormat="1" applyFont="1" applyFill="1" applyBorder="1" applyAlignment="1">
      <alignment horizontal="center"/>
    </xf>
    <xf numFmtId="3" fontId="1" fillId="32" borderId="16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3" fontId="6" fillId="32" borderId="13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3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0" fontId="6" fillId="0" borderId="15" xfId="51" applyFont="1" applyBorder="1" applyAlignment="1">
      <alignment vertical="center"/>
      <protection/>
    </xf>
    <xf numFmtId="0" fontId="6" fillId="0" borderId="0" xfId="51" applyFont="1" applyBorder="1" applyAlignment="1">
      <alignment vertical="center"/>
      <protection/>
    </xf>
    <xf numFmtId="3" fontId="1" fillId="0" borderId="20" xfId="51" applyNumberFormat="1" applyFont="1" applyBorder="1" applyAlignment="1">
      <alignment horizontal="center" vertical="center"/>
      <protection/>
    </xf>
    <xf numFmtId="3" fontId="1" fillId="0" borderId="16" xfId="51" applyNumberFormat="1" applyFont="1" applyBorder="1" applyAlignment="1">
      <alignment horizontal="center" vertical="center"/>
      <protection/>
    </xf>
    <xf numFmtId="0" fontId="1" fillId="0" borderId="22" xfId="51" applyFont="1" applyBorder="1" applyAlignment="1">
      <alignment vertical="center" wrapText="1"/>
      <protection/>
    </xf>
    <xf numFmtId="0" fontId="6" fillId="0" borderId="22" xfId="51" applyFont="1" applyBorder="1" applyAlignment="1">
      <alignment vertical="center" wrapText="1"/>
      <protection/>
    </xf>
    <xf numFmtId="3" fontId="1" fillId="0" borderId="0" xfId="51" applyNumberFormat="1" applyFont="1" applyAlignment="1">
      <alignment vertical="center"/>
      <protection/>
    </xf>
    <xf numFmtId="0" fontId="6" fillId="0" borderId="18" xfId="51" applyFont="1" applyBorder="1" applyAlignment="1">
      <alignment vertical="center" wrapText="1"/>
      <protection/>
    </xf>
    <xf numFmtId="3" fontId="6" fillId="0" borderId="16" xfId="51" applyNumberFormat="1" applyFont="1" applyBorder="1" applyAlignment="1">
      <alignment horizontal="center" vertical="center"/>
      <protection/>
    </xf>
    <xf numFmtId="3" fontId="6" fillId="0" borderId="20" xfId="51" applyNumberFormat="1" applyFont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vertical="center" wrapText="1"/>
      <protection/>
    </xf>
    <xf numFmtId="3" fontId="6" fillId="0" borderId="0" xfId="51" applyNumberFormat="1" applyFont="1" applyBorder="1" applyAlignment="1">
      <alignment horizontal="center" vertical="center"/>
      <protection/>
    </xf>
    <xf numFmtId="0" fontId="6" fillId="0" borderId="13" xfId="51" applyFont="1" applyBorder="1" applyAlignment="1">
      <alignment vertical="center" wrapText="1"/>
      <protection/>
    </xf>
    <xf numFmtId="0" fontId="9" fillId="0" borderId="13" xfId="51" applyFont="1" applyBorder="1" applyAlignment="1">
      <alignment horizontal="center" vertical="center"/>
      <protection/>
    </xf>
    <xf numFmtId="0" fontId="6" fillId="0" borderId="17" xfId="51" applyFont="1" applyBorder="1" applyAlignment="1">
      <alignment vertical="center" wrapText="1"/>
      <protection/>
    </xf>
    <xf numFmtId="3" fontId="6" fillId="0" borderId="10" xfId="51" applyNumberFormat="1" applyFont="1" applyBorder="1" applyAlignment="1">
      <alignment horizontal="center" vertical="center"/>
      <protection/>
    </xf>
    <xf numFmtId="3" fontId="6" fillId="0" borderId="19" xfId="51" applyNumberFormat="1" applyFont="1" applyBorder="1" applyAlignment="1">
      <alignment horizontal="center" vertical="center"/>
      <protection/>
    </xf>
    <xf numFmtId="3" fontId="1" fillId="0" borderId="10" xfId="51" applyNumberFormat="1" applyFont="1" applyBorder="1" applyAlignment="1">
      <alignment horizontal="center" vertical="center"/>
      <protection/>
    </xf>
    <xf numFmtId="3" fontId="6" fillId="0" borderId="15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Continuous" vertical="center"/>
      <protection/>
    </xf>
    <xf numFmtId="0" fontId="1" fillId="0" borderId="0" xfId="51" applyFont="1" applyBorder="1" applyAlignment="1">
      <alignment vertical="center"/>
      <protection/>
    </xf>
    <xf numFmtId="0" fontId="7" fillId="0" borderId="0" xfId="51" applyFont="1" applyBorder="1" applyAlignment="1">
      <alignment vertical="center"/>
      <protection/>
    </xf>
    <xf numFmtId="0" fontId="9" fillId="0" borderId="0" xfId="51" applyFont="1" applyBorder="1" applyAlignment="1">
      <alignment vertical="center"/>
      <protection/>
    </xf>
    <xf numFmtId="3" fontId="1" fillId="0" borderId="15" xfId="51" applyNumberFormat="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3" fontId="7" fillId="0" borderId="0" xfId="51" applyNumberFormat="1" applyFont="1" applyBorder="1" applyAlignment="1">
      <alignment horizontal="right" vertical="center"/>
      <protection/>
    </xf>
    <xf numFmtId="3" fontId="1" fillId="0" borderId="16" xfId="51" applyNumberFormat="1" applyFont="1" applyBorder="1" applyAlignment="1">
      <alignment vertical="center"/>
      <protection/>
    </xf>
    <xf numFmtId="3" fontId="7" fillId="0" borderId="0" xfId="51" applyNumberFormat="1" applyFont="1" applyBorder="1" applyAlignment="1">
      <alignment vertical="center"/>
      <protection/>
    </xf>
    <xf numFmtId="0" fontId="7" fillId="0" borderId="10" xfId="51" applyFont="1" applyBorder="1" applyAlignment="1">
      <alignment vertical="center"/>
      <protection/>
    </xf>
    <xf numFmtId="0" fontId="9" fillId="0" borderId="15" xfId="51" applyFont="1" applyBorder="1" applyAlignment="1">
      <alignment vertical="center"/>
      <protection/>
    </xf>
    <xf numFmtId="0" fontId="7" fillId="0" borderId="15" xfId="51" applyFont="1" applyBorder="1" applyAlignment="1">
      <alignment vertical="center"/>
      <protection/>
    </xf>
    <xf numFmtId="3" fontId="7" fillId="0" borderId="15" xfId="51" applyNumberFormat="1" applyFont="1" applyBorder="1" applyAlignment="1">
      <alignment vertical="center"/>
      <protection/>
    </xf>
    <xf numFmtId="0" fontId="1" fillId="0" borderId="16" xfId="51" applyFont="1" applyBorder="1" applyAlignment="1">
      <alignment vertical="center"/>
      <protection/>
    </xf>
    <xf numFmtId="0" fontId="7" fillId="0" borderId="16" xfId="51" applyFont="1" applyBorder="1" applyAlignment="1">
      <alignment vertical="center"/>
      <protection/>
    </xf>
    <xf numFmtId="0" fontId="1" fillId="0" borderId="15" xfId="51" applyFont="1" applyBorder="1" applyAlignment="1">
      <alignment horizontal="right" vertical="center"/>
      <protection/>
    </xf>
    <xf numFmtId="0" fontId="1" fillId="0" borderId="0" xfId="51" applyFont="1" applyBorder="1" applyAlignment="1">
      <alignment horizontal="right" vertical="center"/>
      <protection/>
    </xf>
    <xf numFmtId="0" fontId="1" fillId="0" borderId="16" xfId="51" applyFont="1" applyBorder="1" applyAlignment="1">
      <alignment horizontal="right" vertical="center"/>
      <protection/>
    </xf>
    <xf numFmtId="3" fontId="6" fillId="0" borderId="16" xfId="51" applyNumberFormat="1" applyFont="1" applyBorder="1" applyAlignment="1">
      <alignment vertical="center"/>
      <protection/>
    </xf>
    <xf numFmtId="3" fontId="6" fillId="0" borderId="0" xfId="51" applyNumberFormat="1" applyFont="1" applyBorder="1" applyAlignment="1">
      <alignment vertical="center"/>
      <protection/>
    </xf>
    <xf numFmtId="3" fontId="9" fillId="0" borderId="16" xfId="51" applyNumberFormat="1" applyFont="1" applyBorder="1" applyAlignment="1">
      <alignment vertical="center"/>
      <protection/>
    </xf>
    <xf numFmtId="3" fontId="6" fillId="0" borderId="0" xfId="51" applyNumberFormat="1" applyFont="1" applyAlignment="1">
      <alignment vertical="center"/>
      <protection/>
    </xf>
    <xf numFmtId="0" fontId="6" fillId="0" borderId="16" xfId="51" applyFont="1" applyBorder="1" applyAlignment="1">
      <alignment horizontal="center" vertical="center"/>
      <protection/>
    </xf>
    <xf numFmtId="3" fontId="9" fillId="0" borderId="16" xfId="51" applyNumberFormat="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left" vertical="center" wrapText="1"/>
      <protection/>
    </xf>
    <xf numFmtId="1" fontId="1" fillId="0" borderId="10" xfId="51" applyNumberFormat="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vertical="center"/>
      <protection/>
    </xf>
    <xf numFmtId="1" fontId="1" fillId="0" borderId="15" xfId="51" applyNumberFormat="1" applyFont="1" applyBorder="1" applyAlignment="1">
      <alignment horizontal="center" vertical="center"/>
      <protection/>
    </xf>
    <xf numFmtId="9" fontId="1" fillId="0" borderId="0" xfId="51" applyNumberFormat="1" applyFont="1" applyBorder="1" applyAlignment="1">
      <alignment vertical="center"/>
      <protection/>
    </xf>
    <xf numFmtId="1" fontId="1" fillId="0" borderId="16" xfId="51" applyNumberFormat="1" applyFont="1" applyBorder="1" applyAlignment="1">
      <alignment horizontal="center" vertical="center"/>
      <protection/>
    </xf>
    <xf numFmtId="1" fontId="6" fillId="0" borderId="13" xfId="51" applyNumberFormat="1" applyFont="1" applyBorder="1" applyAlignment="1">
      <alignment horizontal="center" vertical="center"/>
      <protection/>
    </xf>
    <xf numFmtId="9" fontId="1" fillId="0" borderId="0" xfId="51" applyNumberFormat="1" applyFont="1">
      <alignment/>
      <protection/>
    </xf>
    <xf numFmtId="0" fontId="1" fillId="0" borderId="0" xfId="51" applyFont="1">
      <alignment/>
      <protection/>
    </xf>
    <xf numFmtId="1" fontId="6" fillId="32" borderId="10" xfId="46" applyNumberFormat="1" applyFont="1" applyFill="1" applyBorder="1" applyAlignment="1">
      <alignment horizontal="center" vertical="center" wrapText="1"/>
    </xf>
    <xf numFmtId="1" fontId="6" fillId="32" borderId="16" xfId="46" applyNumberFormat="1" applyFont="1" applyFill="1" applyBorder="1" applyAlignment="1">
      <alignment horizontal="right" vertical="center" wrapText="1"/>
    </xf>
    <xf numFmtId="1" fontId="6" fillId="32" borderId="23" xfId="0" applyNumberFormat="1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vertical="center" wrapText="1"/>
    </xf>
    <xf numFmtId="166" fontId="1" fillId="32" borderId="20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centerContinuous" vertical="center"/>
    </xf>
    <xf numFmtId="0" fontId="1" fillId="32" borderId="0" xfId="0" applyFont="1" applyFill="1" applyAlignment="1">
      <alignment/>
    </xf>
    <xf numFmtId="0" fontId="6" fillId="32" borderId="13" xfId="0" applyFont="1" applyFill="1" applyBorder="1" applyAlignment="1">
      <alignment/>
    </xf>
    <xf numFmtId="3" fontId="1" fillId="32" borderId="13" xfId="0" applyNumberFormat="1" applyFont="1" applyFill="1" applyBorder="1" applyAlignment="1">
      <alignment horizontal="center" vertical="center" wrapText="1"/>
    </xf>
    <xf numFmtId="3" fontId="6" fillId="32" borderId="13" xfId="0" applyNumberFormat="1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/>
    </xf>
    <xf numFmtId="3" fontId="1" fillId="32" borderId="13" xfId="0" applyNumberFormat="1" applyFont="1" applyFill="1" applyBorder="1" applyAlignment="1">
      <alignment horizontal="center"/>
    </xf>
    <xf numFmtId="3" fontId="6" fillId="32" borderId="13" xfId="0" applyNumberFormat="1" applyFont="1" applyFill="1" applyBorder="1" applyAlignment="1">
      <alignment horizontal="center"/>
    </xf>
    <xf numFmtId="0" fontId="1" fillId="32" borderId="32" xfId="0" applyFont="1" applyFill="1" applyBorder="1" applyAlignment="1">
      <alignment/>
    </xf>
    <xf numFmtId="0" fontId="1" fillId="32" borderId="0" xfId="51" applyFont="1" applyFill="1" applyAlignment="1">
      <alignment vertical="center"/>
      <protection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0" borderId="0" xfId="44" applyFont="1" applyAlignment="1" applyProtection="1">
      <alignment/>
      <protection/>
    </xf>
    <xf numFmtId="0" fontId="10" fillId="32" borderId="0" xfId="44" applyFont="1" applyFill="1" applyAlignment="1" applyProtection="1">
      <alignment/>
      <protection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6" fillId="32" borderId="17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6" fillId="32" borderId="0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1" fillId="32" borderId="15" xfId="0" applyFont="1" applyFill="1" applyBorder="1" applyAlignment="1" applyProtection="1">
      <alignment horizontal="center" vertical="center" wrapText="1"/>
      <protection locked="0"/>
    </xf>
    <xf numFmtId="0" fontId="1" fillId="32" borderId="16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left" vertical="center" wrapText="1"/>
    </xf>
    <xf numFmtId="0" fontId="6" fillId="32" borderId="0" xfId="0" applyFont="1" applyFill="1" applyAlignment="1" applyProtection="1">
      <alignment horizontal="left" vertical="center" wrapText="1"/>
      <protection locked="0"/>
    </xf>
    <xf numFmtId="0" fontId="6" fillId="32" borderId="17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 applyProtection="1">
      <alignment horizontal="center" vertical="center" wrapText="1"/>
      <protection locked="0"/>
    </xf>
    <xf numFmtId="0" fontId="6" fillId="32" borderId="23" xfId="0" applyFont="1" applyFill="1" applyBorder="1" applyAlignment="1" applyProtection="1">
      <alignment horizontal="center" vertical="center" wrapText="1"/>
      <protection locked="0"/>
    </xf>
    <xf numFmtId="0" fontId="6" fillId="32" borderId="25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 applyProtection="1">
      <alignment horizontal="center" vertical="center" wrapText="1"/>
      <protection locked="0"/>
    </xf>
    <xf numFmtId="0" fontId="6" fillId="32" borderId="31" xfId="0" applyFont="1" applyFill="1" applyBorder="1" applyAlignment="1" applyProtection="1">
      <alignment horizontal="center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left" vertical="center"/>
    </xf>
    <xf numFmtId="0" fontId="6" fillId="32" borderId="19" xfId="0" applyFont="1" applyFill="1" applyBorder="1" applyAlignment="1">
      <alignment horizontal="left" vertical="center"/>
    </xf>
    <xf numFmtId="0" fontId="6" fillId="32" borderId="23" xfId="0" applyFont="1" applyFill="1" applyBorder="1" applyAlignment="1">
      <alignment horizontal="left" vertical="center"/>
    </xf>
    <xf numFmtId="0" fontId="6" fillId="32" borderId="18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166" fontId="1" fillId="32" borderId="10" xfId="46" applyNumberFormat="1" applyFont="1" applyFill="1" applyBorder="1" applyAlignment="1">
      <alignment horizontal="center" vertical="center"/>
    </xf>
    <xf numFmtId="166" fontId="1" fillId="32" borderId="15" xfId="46" applyNumberFormat="1" applyFont="1" applyFill="1" applyBorder="1" applyAlignment="1">
      <alignment horizontal="center" vertical="center"/>
    </xf>
    <xf numFmtId="166" fontId="1" fillId="32" borderId="16" xfId="46" applyNumberFormat="1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center" vertical="center" wrapText="1"/>
    </xf>
    <xf numFmtId="166" fontId="1" fillId="32" borderId="0" xfId="46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 applyProtection="1">
      <alignment horizontal="center" vertical="center" wrapText="1"/>
      <protection locked="0"/>
    </xf>
    <xf numFmtId="0" fontId="6" fillId="32" borderId="20" xfId="0" applyFont="1" applyFill="1" applyBorder="1" applyAlignment="1" applyProtection="1">
      <alignment horizontal="center" vertical="center" wrapText="1"/>
      <protection locked="0"/>
    </xf>
    <xf numFmtId="0" fontId="6" fillId="32" borderId="24" xfId="0" applyFont="1" applyFill="1" applyBorder="1" applyAlignment="1" applyProtection="1">
      <alignment horizontal="center" vertical="center" wrapText="1"/>
      <protection locked="0"/>
    </xf>
    <xf numFmtId="0" fontId="6" fillId="32" borderId="33" xfId="0" applyFont="1" applyFill="1" applyBorder="1" applyAlignment="1">
      <alignment horizontal="center" vertical="center"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left" vertical="center"/>
    </xf>
    <xf numFmtId="0" fontId="6" fillId="32" borderId="31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166" fontId="1" fillId="32" borderId="23" xfId="46" applyNumberFormat="1" applyFont="1" applyFill="1" applyBorder="1" applyAlignment="1">
      <alignment horizontal="center" vertical="center"/>
    </xf>
    <xf numFmtId="166" fontId="1" fillId="32" borderId="31" xfId="46" applyNumberFormat="1" applyFont="1" applyFill="1" applyBorder="1" applyAlignment="1">
      <alignment horizontal="center" vertical="center"/>
    </xf>
    <xf numFmtId="166" fontId="1" fillId="32" borderId="24" xfId="46" applyNumberFormat="1" applyFont="1" applyFill="1" applyBorder="1" applyAlignment="1">
      <alignment horizontal="center" vertical="center"/>
    </xf>
    <xf numFmtId="166" fontId="1" fillId="32" borderId="19" xfId="46" applyNumberFormat="1" applyFont="1" applyFill="1" applyBorder="1" applyAlignment="1">
      <alignment horizontal="center" vertical="center"/>
    </xf>
    <xf numFmtId="166" fontId="1" fillId="32" borderId="20" xfId="46" applyNumberFormat="1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24" xfId="0" applyFont="1" applyFill="1" applyBorder="1" applyAlignment="1">
      <alignment horizontal="left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36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left" vertical="center"/>
    </xf>
    <xf numFmtId="0" fontId="6" fillId="32" borderId="27" xfId="0" applyFont="1" applyFill="1" applyBorder="1" applyAlignment="1">
      <alignment horizontal="left" vertical="center"/>
    </xf>
    <xf numFmtId="0" fontId="6" fillId="32" borderId="35" xfId="0" applyFont="1" applyFill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 applyProtection="1">
      <alignment horizontal="center" vertical="center" wrapText="1"/>
      <protection locked="0"/>
    </xf>
    <xf numFmtId="0" fontId="6" fillId="32" borderId="36" xfId="0" applyFont="1" applyFill="1" applyBorder="1" applyAlignment="1" applyProtection="1">
      <alignment horizontal="center" vertical="center" wrapText="1"/>
      <protection locked="0"/>
    </xf>
    <xf numFmtId="0" fontId="6" fillId="32" borderId="37" xfId="0" applyFont="1" applyFill="1" applyBorder="1" applyAlignment="1" applyProtection="1">
      <alignment horizontal="center" vertical="center" wrapText="1"/>
      <protection locked="0"/>
    </xf>
    <xf numFmtId="0" fontId="6" fillId="32" borderId="41" xfId="0" applyFont="1" applyFill="1" applyBorder="1" applyAlignment="1" applyProtection="1">
      <alignment horizontal="center" vertical="center" wrapText="1"/>
      <protection locked="0"/>
    </xf>
    <xf numFmtId="0" fontId="6" fillId="32" borderId="38" xfId="0" applyFont="1" applyFill="1" applyBorder="1" applyAlignment="1" applyProtection="1">
      <alignment horizontal="center" vertical="center" wrapText="1"/>
      <protection locked="0"/>
    </xf>
    <xf numFmtId="0" fontId="6" fillId="32" borderId="26" xfId="0" applyFont="1" applyFill="1" applyBorder="1" applyAlignment="1" applyProtection="1">
      <alignment horizontal="center" vertical="center" wrapText="1"/>
      <protection locked="0"/>
    </xf>
    <xf numFmtId="0" fontId="6" fillId="32" borderId="39" xfId="0" applyFont="1" applyFill="1" applyBorder="1" applyAlignment="1" applyProtection="1">
      <alignment horizontal="center" vertical="center" wrapText="1"/>
      <protection locked="0"/>
    </xf>
    <xf numFmtId="0" fontId="6" fillId="32" borderId="27" xfId="0" applyFont="1" applyFill="1" applyBorder="1" applyAlignment="1" applyProtection="1">
      <alignment horizontal="center" vertical="center" wrapText="1"/>
      <protection locked="0"/>
    </xf>
    <xf numFmtId="0" fontId="6" fillId="32" borderId="40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166" fontId="1" fillId="32" borderId="25" xfId="46" applyNumberFormat="1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5" xfId="0" applyFont="1" applyFill="1" applyBorder="1" applyAlignment="1">
      <alignment horizontal="center" vertical="center" wrapText="1"/>
    </xf>
    <xf numFmtId="168" fontId="1" fillId="32" borderId="0" xfId="46" applyNumberFormat="1" applyFont="1" applyFill="1" applyBorder="1" applyAlignment="1">
      <alignment horizontal="left" vertical="top"/>
    </xf>
    <xf numFmtId="0" fontId="6" fillId="32" borderId="0" xfId="0" applyFont="1" applyFill="1" applyAlignment="1">
      <alignment horizontal="left"/>
    </xf>
    <xf numFmtId="0" fontId="1" fillId="32" borderId="29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center" vertical="center" wrapText="1"/>
      <protection locked="0"/>
    </xf>
    <xf numFmtId="0" fontId="6" fillId="32" borderId="0" xfId="0" applyFont="1" applyFill="1" applyBorder="1" applyAlignment="1">
      <alignment horizontal="left" wrapText="1"/>
    </xf>
    <xf numFmtId="0" fontId="6" fillId="32" borderId="2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vertical="center"/>
    </xf>
    <xf numFmtId="0" fontId="1" fillId="32" borderId="33" xfId="0" applyFont="1" applyFill="1" applyBorder="1" applyAlignment="1">
      <alignment horizontal="center" vertical="center" wrapText="1"/>
    </xf>
    <xf numFmtId="0" fontId="1" fillId="32" borderId="34" xfId="0" applyFont="1" applyFill="1" applyBorder="1" applyAlignment="1">
      <alignment horizontal="center" vertical="center" wrapText="1"/>
    </xf>
    <xf numFmtId="0" fontId="6" fillId="32" borderId="42" xfId="0" applyFont="1" applyFill="1" applyBorder="1" applyAlignment="1">
      <alignment horizontal="center" vertical="center" wrapText="1"/>
    </xf>
    <xf numFmtId="0" fontId="6" fillId="32" borderId="43" xfId="0" applyFont="1" applyFill="1" applyBorder="1" applyAlignment="1">
      <alignment horizontal="center" vertical="center" wrapText="1"/>
    </xf>
    <xf numFmtId="0" fontId="6" fillId="32" borderId="44" xfId="0" applyFont="1" applyFill="1" applyBorder="1" applyAlignment="1">
      <alignment horizontal="center" vertical="center" wrapText="1"/>
    </xf>
    <xf numFmtId="0" fontId="6" fillId="32" borderId="45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left" vertical="center"/>
    </xf>
    <xf numFmtId="0" fontId="1" fillId="32" borderId="2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1" fillId="32" borderId="12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 wrapText="1"/>
    </xf>
    <xf numFmtId="0" fontId="1" fillId="32" borderId="19" xfId="0" applyFont="1" applyFill="1" applyBorder="1" applyAlignment="1">
      <alignment horizontal="left" vertical="center" wrapText="1"/>
    </xf>
    <xf numFmtId="0" fontId="1" fillId="32" borderId="23" xfId="0" applyFont="1" applyFill="1" applyBorder="1" applyAlignment="1">
      <alignment horizontal="left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20" xfId="0" applyFont="1" applyFill="1" applyBorder="1" applyAlignment="1">
      <alignment horizontal="left" vertical="center" wrapText="1"/>
    </xf>
    <xf numFmtId="0" fontId="1" fillId="32" borderId="24" xfId="0" applyFont="1" applyFill="1" applyBorder="1" applyAlignment="1">
      <alignment horizontal="left" vertical="center" wrapText="1"/>
    </xf>
    <xf numFmtId="0" fontId="6" fillId="32" borderId="0" xfId="0" applyFont="1" applyFill="1" applyAlignment="1" applyProtection="1">
      <alignment vertical="center" wrapText="1"/>
      <protection locked="0"/>
    </xf>
    <xf numFmtId="168" fontId="1" fillId="32" borderId="0" xfId="46" applyNumberFormat="1" applyFont="1" applyFill="1" applyBorder="1" applyAlignment="1">
      <alignment horizontal="left" vertical="top" wrapText="1"/>
    </xf>
    <xf numFmtId="0" fontId="1" fillId="32" borderId="14" xfId="0" applyFont="1" applyFill="1" applyBorder="1" applyAlignment="1">
      <alignment horizontal="left" vertical="center" wrapText="1"/>
    </xf>
    <xf numFmtId="0" fontId="6" fillId="32" borderId="23" xfId="0" applyFont="1" applyFill="1" applyBorder="1" applyAlignment="1">
      <alignment horizontal="left" vertical="center" wrapText="1"/>
    </xf>
    <xf numFmtId="0" fontId="6" fillId="0" borderId="0" xfId="5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0" xfId="51" applyFont="1" applyAlignment="1">
      <alignment horizontal="left" vertical="center"/>
      <protection/>
    </xf>
    <xf numFmtId="0" fontId="6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partieIIIMePfini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403" customWidth="1"/>
  </cols>
  <sheetData>
    <row r="1" ht="11.25">
      <c r="B1" s="403" t="s">
        <v>375</v>
      </c>
    </row>
    <row r="2" ht="11.25">
      <c r="B2" s="403" t="s">
        <v>376</v>
      </c>
    </row>
    <row r="3" spans="2:5" ht="11.25">
      <c r="B3" s="412" t="s">
        <v>374</v>
      </c>
      <c r="C3" s="413"/>
      <c r="D3" s="413"/>
      <c r="E3" s="413"/>
    </row>
    <row r="4" spans="3:5" ht="11.25">
      <c r="C4" s="413"/>
      <c r="D4" s="413"/>
      <c r="E4" s="413"/>
    </row>
    <row r="5" ht="11.25">
      <c r="B5" s="414" t="s">
        <v>354</v>
      </c>
    </row>
    <row r="6" ht="11.25">
      <c r="B6" s="415" t="s">
        <v>355</v>
      </c>
    </row>
    <row r="7" ht="11.25">
      <c r="B7" s="415" t="s">
        <v>356</v>
      </c>
    </row>
    <row r="8" ht="11.25">
      <c r="B8" s="415" t="s">
        <v>357</v>
      </c>
    </row>
    <row r="9" ht="11.25">
      <c r="B9" s="415" t="s">
        <v>358</v>
      </c>
    </row>
    <row r="10" ht="11.25">
      <c r="B10" s="415" t="s">
        <v>359</v>
      </c>
    </row>
    <row r="11" ht="11.25">
      <c r="B11" s="415" t="s">
        <v>360</v>
      </c>
    </row>
    <row r="12" ht="11.25">
      <c r="B12" s="415" t="s">
        <v>361</v>
      </c>
    </row>
    <row r="13" ht="11.25">
      <c r="B13" s="415" t="s">
        <v>362</v>
      </c>
    </row>
    <row r="14" ht="11.25">
      <c r="B14" s="415" t="s">
        <v>363</v>
      </c>
    </row>
    <row r="15" ht="11.25">
      <c r="B15" s="415" t="s">
        <v>364</v>
      </c>
    </row>
    <row r="16" ht="11.25">
      <c r="B16" s="415" t="s">
        <v>365</v>
      </c>
    </row>
    <row r="17" ht="11.25">
      <c r="B17" s="415" t="s">
        <v>366</v>
      </c>
    </row>
    <row r="18" ht="11.25">
      <c r="B18" s="415" t="s">
        <v>367</v>
      </c>
    </row>
    <row r="19" ht="11.25">
      <c r="B19" s="415" t="s">
        <v>368</v>
      </c>
    </row>
    <row r="20" ht="11.25">
      <c r="B20" s="415" t="s">
        <v>369</v>
      </c>
    </row>
    <row r="21" ht="11.25">
      <c r="B21" s="415" t="s">
        <v>370</v>
      </c>
    </row>
    <row r="22" ht="11.25">
      <c r="B22" s="415" t="s">
        <v>371</v>
      </c>
    </row>
    <row r="23" ht="11.25">
      <c r="B23" s="415" t="s">
        <v>372</v>
      </c>
    </row>
    <row r="24" ht="11.25">
      <c r="B24" s="415" t="s">
        <v>373</v>
      </c>
    </row>
  </sheetData>
  <sheetProtection/>
  <hyperlinks>
    <hyperlink ref="B5" location="base_A!A1" display="Formations de base"/>
    <hyperlink ref="B6" location="Amb_A!A1" display="Discipline : 413 – écoles d’ambulanciers"/>
    <hyperlink ref="B7" location="'Inf-A'!A1" display="Discipline : 414 – instituts de formation en soins infirmiers"/>
    <hyperlink ref="B8" location="Sag_A!A1" display="Discipline : 415 – ecoles de sages femmes"/>
    <hyperlink ref="B9" location="Mas_A!A1" display="Discipline : 416 – écoles de masseurs kinésitherapeutes"/>
    <hyperlink ref="B10" location="Tec_A!A1" display="Discipline : 417 – écoles de techniciens en laboratoire médical"/>
    <hyperlink ref="B11" location="Aid_A!A1" display="Discipline : 419 – écoles d’aides soignants"/>
    <hyperlink ref="B12" location="ped_A!A1" display="Discipline : 420 – écoles de pédicures podologues"/>
    <hyperlink ref="B13" location="man_A!A1" display="Discipline : 421 – écoles de manipulateurs d’électro-radiologie médicale"/>
    <hyperlink ref="B14" location="erg_A!A1" display="Discipline : 423 – écoles d’ergothérapeutes"/>
    <hyperlink ref="B15" location="psy_A!A1" display="Discipline : 424 – écoles de psychomotriciens"/>
    <hyperlink ref="B16" location="aux_A!A1" display="Discipline : 456 – écoles d’auxiliaires de puériculture"/>
    <hyperlink ref="B17" location="spec_A!A1" display="Specialisations"/>
    <hyperlink ref="B18" location="pue_A!A1" display="Discipline : 418 – écoles de puéricultrices"/>
    <hyperlink ref="B19" location="ane_A!A1" display="Discipline : 425 – écoles d’infirmiers anesthésistes"/>
    <hyperlink ref="B20" location="blo_A!A1" display="Discipline : 426 – écoles d’infirmiers de bloc opératoire"/>
    <hyperlink ref="B21" location="cad_A!A1" display="Discipline : 453 – écoles de cadres de santé"/>
    <hyperlink ref="B22" location="'VAE DEAS'!A1" display="Validation des acquis de l’experience"/>
    <hyperlink ref="B23" location="nbCentres!A1" display="Tableaux regionaux"/>
    <hyperlink ref="B24" location="NbEcol!A1" display="Tableaux chronologique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9.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8.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3.42187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305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.75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23"/>
      <c r="B7" s="419" t="s">
        <v>106</v>
      </c>
      <c r="C7" s="17" t="s">
        <v>106</v>
      </c>
      <c r="D7" s="34">
        <v>2706</v>
      </c>
      <c r="E7" s="16">
        <v>547</v>
      </c>
      <c r="F7" s="34">
        <v>3253</v>
      </c>
      <c r="G7" s="34">
        <v>28</v>
      </c>
      <c r="H7" s="13"/>
      <c r="J7" s="419" t="s">
        <v>107</v>
      </c>
      <c r="K7" s="39" t="s">
        <v>106</v>
      </c>
      <c r="L7" s="15">
        <v>4649</v>
      </c>
      <c r="M7" s="49">
        <v>897</v>
      </c>
      <c r="N7" s="34">
        <v>5546</v>
      </c>
      <c r="T7" s="11"/>
    </row>
    <row r="8" spans="1:20" ht="11.25">
      <c r="A8" s="423"/>
      <c r="B8" s="420"/>
      <c r="C8" s="17" t="s">
        <v>236</v>
      </c>
      <c r="D8" s="35">
        <v>22552</v>
      </c>
      <c r="E8" s="16">
        <v>4804</v>
      </c>
      <c r="F8" s="35">
        <v>27356</v>
      </c>
      <c r="G8" s="36">
        <v>215</v>
      </c>
      <c r="H8" s="13"/>
      <c r="J8" s="420"/>
      <c r="K8" s="166" t="s">
        <v>236</v>
      </c>
      <c r="L8" s="15">
        <v>17232</v>
      </c>
      <c r="M8" s="50">
        <v>2952</v>
      </c>
      <c r="N8" s="35">
        <v>20184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25" t="s">
        <v>4</v>
      </c>
      <c r="D9" s="38">
        <f>SUM(D7:D8)</f>
        <v>25258</v>
      </c>
      <c r="E9" s="32">
        <f>SUM(E7:E8)</f>
        <v>5351</v>
      </c>
      <c r="F9" s="38">
        <f>SUM(F7:F8)</f>
        <v>30609</v>
      </c>
      <c r="G9" s="33">
        <f>SUM(G7:G8)</f>
        <v>243</v>
      </c>
      <c r="H9" s="13"/>
      <c r="J9" s="421"/>
      <c r="K9" s="44" t="s">
        <v>4</v>
      </c>
      <c r="L9" s="51">
        <f>SUM(L7:L8)</f>
        <v>21881</v>
      </c>
      <c r="M9" s="43">
        <f>SUM(M7:M8)</f>
        <v>3849</v>
      </c>
      <c r="N9" s="43">
        <f>SUM(N7:N8)</f>
        <v>25730</v>
      </c>
      <c r="O9" s="14"/>
      <c r="P9" s="14"/>
      <c r="Q9" s="14"/>
      <c r="R9" s="14"/>
      <c r="S9" s="14"/>
      <c r="T9" s="11"/>
    </row>
    <row r="10" spans="1:20" ht="11.25">
      <c r="A10" s="423"/>
      <c r="B10" s="419" t="s">
        <v>6</v>
      </c>
      <c r="C10" s="17" t="s">
        <v>106</v>
      </c>
      <c r="D10" s="35">
        <v>3084</v>
      </c>
      <c r="E10" s="16">
        <v>634</v>
      </c>
      <c r="F10" s="35">
        <v>3718</v>
      </c>
      <c r="G10" s="34">
        <v>10</v>
      </c>
      <c r="H10" s="13"/>
      <c r="J10" s="419" t="s">
        <v>111</v>
      </c>
      <c r="K10" s="166" t="s">
        <v>106</v>
      </c>
      <c r="L10" s="15">
        <v>4125</v>
      </c>
      <c r="M10" s="50">
        <v>762</v>
      </c>
      <c r="N10" s="35">
        <v>4887</v>
      </c>
      <c r="O10" s="14"/>
      <c r="P10" s="14"/>
      <c r="Q10" s="14"/>
      <c r="R10" s="14"/>
      <c r="S10" s="14"/>
      <c r="T10" s="11"/>
    </row>
    <row r="11" spans="1:20" ht="11.25">
      <c r="A11" s="423"/>
      <c r="B11" s="420"/>
      <c r="C11" s="17" t="s">
        <v>236</v>
      </c>
      <c r="D11" s="35">
        <v>20852</v>
      </c>
      <c r="E11" s="16">
        <v>4071</v>
      </c>
      <c r="F11" s="35">
        <v>24923</v>
      </c>
      <c r="G11" s="36">
        <v>207</v>
      </c>
      <c r="H11" s="13"/>
      <c r="J11" s="420"/>
      <c r="K11" s="166" t="s">
        <v>236</v>
      </c>
      <c r="L11" s="15">
        <v>15638</v>
      </c>
      <c r="M11" s="50">
        <v>2588</v>
      </c>
      <c r="N11" s="35">
        <v>18226</v>
      </c>
      <c r="O11" s="14"/>
      <c r="P11" s="14"/>
      <c r="Q11" s="14"/>
      <c r="R11" s="14"/>
      <c r="S11" s="14"/>
      <c r="T11" s="11"/>
    </row>
    <row r="12" spans="1:20" ht="11.25">
      <c r="A12" s="423"/>
      <c r="B12" s="421"/>
      <c r="C12" s="25" t="s">
        <v>4</v>
      </c>
      <c r="D12" s="38">
        <f>SUM(D10:D11)</f>
        <v>23936</v>
      </c>
      <c r="E12" s="32">
        <f>SUM(E10:E11)</f>
        <v>4705</v>
      </c>
      <c r="F12" s="38">
        <f>SUM(F10:F11)</f>
        <v>28641</v>
      </c>
      <c r="G12" s="33">
        <f>SUM(G10:G11)</f>
        <v>217</v>
      </c>
      <c r="H12" s="13"/>
      <c r="J12" s="421"/>
      <c r="K12" s="44" t="s">
        <v>4</v>
      </c>
      <c r="L12" s="51">
        <f>SUM(L10:L11)</f>
        <v>19763</v>
      </c>
      <c r="M12" s="43">
        <f>SUM(M10:M11)</f>
        <v>3350</v>
      </c>
      <c r="N12" s="43">
        <f>SUM(N10:N11)</f>
        <v>23113</v>
      </c>
      <c r="O12" s="14"/>
      <c r="P12" s="14"/>
      <c r="Q12" s="14"/>
      <c r="R12" s="14"/>
      <c r="S12" s="14"/>
      <c r="T12" s="11"/>
    </row>
    <row r="13" spans="1:20" ht="11.25">
      <c r="A13" s="423"/>
      <c r="B13" s="419" t="s">
        <v>7</v>
      </c>
      <c r="C13" s="17" t="s">
        <v>106</v>
      </c>
      <c r="D13" s="35">
        <v>3405</v>
      </c>
      <c r="E13" s="16">
        <v>606</v>
      </c>
      <c r="F13" s="35">
        <v>4011</v>
      </c>
      <c r="G13" s="34">
        <v>19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20"/>
      <c r="C14" s="17" t="s">
        <v>236</v>
      </c>
      <c r="D14" s="35">
        <v>20780</v>
      </c>
      <c r="E14" s="16">
        <v>3704</v>
      </c>
      <c r="F14" s="35">
        <v>24484</v>
      </c>
      <c r="G14" s="36">
        <v>198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21"/>
      <c r="C15" s="25" t="s">
        <v>4</v>
      </c>
      <c r="D15" s="38">
        <f>SUM(D13:D14)</f>
        <v>24185</v>
      </c>
      <c r="E15" s="32">
        <f>SUM(E13:E14)</f>
        <v>4310</v>
      </c>
      <c r="F15" s="38">
        <f>SUM(F13:F14)</f>
        <v>28495</v>
      </c>
      <c r="G15" s="33">
        <f>SUM(G13:G14)</f>
        <v>217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24"/>
      <c r="B16" s="427" t="s">
        <v>4</v>
      </c>
      <c r="C16" s="469"/>
      <c r="D16" s="36">
        <f>SUM(D15,D12,D9)</f>
        <v>73379</v>
      </c>
      <c r="E16" s="41">
        <f>SUM(E15,E12,E9)</f>
        <v>14366</v>
      </c>
      <c r="F16" s="41">
        <f>SUM(F15,F12,F9)</f>
        <v>87745</v>
      </c>
      <c r="G16" s="41">
        <f>SUM(G15,G12,G9)</f>
        <v>677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:21" ht="11.25">
      <c r="A18" s="19"/>
      <c r="B18" s="9"/>
      <c r="C18" s="9"/>
      <c r="D18" s="13"/>
      <c r="E18" s="13"/>
      <c r="F18" s="13"/>
      <c r="G18" s="13"/>
      <c r="H18" s="13"/>
      <c r="J18" s="434"/>
      <c r="K18" s="14"/>
      <c r="L18" s="15"/>
      <c r="M18" s="15"/>
      <c r="N18" s="16"/>
      <c r="T18" s="14"/>
      <c r="U18" s="14"/>
    </row>
    <row r="19" spans="10:13" ht="11.25">
      <c r="J19" s="13"/>
      <c r="K19" s="13"/>
      <c r="L19" s="13"/>
      <c r="M19" s="13"/>
    </row>
    <row r="20" spans="1:13" ht="42" customHeight="1">
      <c r="A20" s="429" t="s">
        <v>237</v>
      </c>
      <c r="B20" s="430"/>
      <c r="C20" s="121" t="s">
        <v>238</v>
      </c>
      <c r="D20" s="27">
        <v>52</v>
      </c>
      <c r="E20" s="27">
        <v>9</v>
      </c>
      <c r="F20" s="27">
        <v>61</v>
      </c>
      <c r="J20" s="13"/>
      <c r="K20" s="13"/>
      <c r="L20" s="18"/>
      <c r="M20" s="14"/>
    </row>
    <row r="21" spans="1:6" ht="39.75" customHeight="1">
      <c r="A21" s="431"/>
      <c r="B21" s="432"/>
      <c r="C21" s="121" t="s">
        <v>239</v>
      </c>
      <c r="D21" s="27">
        <v>394</v>
      </c>
      <c r="E21" s="27">
        <v>89</v>
      </c>
      <c r="F21" s="27">
        <v>483</v>
      </c>
    </row>
    <row r="22" spans="1:16" ht="12.75" customHeight="1">
      <c r="A22" s="19"/>
      <c r="B22" s="9"/>
      <c r="C22" s="9"/>
      <c r="D22" s="13"/>
      <c r="E22" s="13"/>
      <c r="F22" s="11"/>
      <c r="G22" s="11"/>
      <c r="H22" s="11"/>
      <c r="J22" s="13"/>
      <c r="K22" s="13"/>
      <c r="L22" s="18"/>
      <c r="M22" s="14"/>
      <c r="P22" s="20"/>
    </row>
    <row r="23" spans="1:16" ht="11.25">
      <c r="A23" s="5" t="s">
        <v>242</v>
      </c>
      <c r="J23" s="5" t="s">
        <v>244</v>
      </c>
      <c r="O23" s="21"/>
      <c r="P23" s="21"/>
    </row>
    <row r="24" spans="1:13" ht="34.5" customHeight="1">
      <c r="A24" s="433" t="s">
        <v>76</v>
      </c>
      <c r="B24" s="433"/>
      <c r="C24" s="433"/>
      <c r="D24" s="433"/>
      <c r="E24" s="433"/>
      <c r="F24" s="433"/>
      <c r="G24" s="22"/>
      <c r="H24" s="22"/>
      <c r="I24" s="22"/>
      <c r="J24" s="52" t="s">
        <v>108</v>
      </c>
      <c r="K24" s="52" t="s">
        <v>109</v>
      </c>
      <c r="L24" s="52" t="s">
        <v>110</v>
      </c>
      <c r="M24" s="53" t="s">
        <v>4</v>
      </c>
    </row>
    <row r="25" spans="1:14" ht="11.25">
      <c r="A25" s="416" t="s">
        <v>8</v>
      </c>
      <c r="B25" s="417"/>
      <c r="C25" s="418"/>
      <c r="D25" s="27">
        <v>21237</v>
      </c>
      <c r="E25" s="27">
        <v>4358</v>
      </c>
      <c r="F25" s="27">
        <v>25595</v>
      </c>
      <c r="J25" s="54">
        <v>267</v>
      </c>
      <c r="K25" s="54">
        <v>58</v>
      </c>
      <c r="L25" s="54">
        <v>0</v>
      </c>
      <c r="M25" s="54">
        <f>SUM(J25:L25)</f>
        <v>325</v>
      </c>
      <c r="N25" s="21"/>
    </row>
  </sheetData>
  <sheetProtection/>
  <mergeCells count="14">
    <mergeCell ref="A20:B21"/>
    <mergeCell ref="A24:F24"/>
    <mergeCell ref="A25:C25"/>
    <mergeCell ref="B10:B12"/>
    <mergeCell ref="B13:B15"/>
    <mergeCell ref="B16:C16"/>
    <mergeCell ref="J16:J18"/>
    <mergeCell ref="J10:J12"/>
    <mergeCell ref="B5:B6"/>
    <mergeCell ref="A5:A16"/>
    <mergeCell ref="C5:C6"/>
    <mergeCell ref="D5:G5"/>
    <mergeCell ref="B7:B9"/>
    <mergeCell ref="J7:J9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10.140625" style="22" customWidth="1"/>
    <col min="5" max="5" width="14.00390625" style="22" customWidth="1"/>
    <col min="6" max="6" width="10.00390625" style="22" customWidth="1"/>
    <col min="7" max="7" width="12.57421875" style="22" customWidth="1"/>
    <col min="8" max="8" width="9.57421875" style="172" customWidth="1"/>
    <col min="9" max="9" width="8.421875" style="22" customWidth="1"/>
    <col min="10" max="10" width="6.57421875" style="22" customWidth="1"/>
    <col min="11" max="11" width="7.7109375" style="22" customWidth="1"/>
    <col min="12" max="12" width="8.00390625" style="22" customWidth="1"/>
    <col min="13" max="13" width="11.28125" style="22" customWidth="1"/>
    <col min="14" max="14" width="8.7109375" style="22" customWidth="1"/>
    <col min="15" max="15" width="4.7109375" style="22" customWidth="1"/>
    <col min="16" max="16" width="10.7109375" style="22" customWidth="1"/>
    <col min="17" max="17" width="6.57421875" style="22" customWidth="1"/>
    <col min="18" max="18" width="5.421875" style="22" customWidth="1"/>
    <col min="19" max="19" width="7.57421875" style="22" customWidth="1"/>
    <col min="20" max="20" width="6.140625" style="22" customWidth="1"/>
    <col min="21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305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37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82</v>
      </c>
      <c r="K5" s="28" t="s">
        <v>105</v>
      </c>
      <c r="L5" s="28" t="s">
        <v>105</v>
      </c>
    </row>
    <row r="6" spans="1:12" s="63" customFormat="1" ht="11.25">
      <c r="A6" s="64" t="s">
        <v>255</v>
      </c>
      <c r="B6" s="220">
        <v>6066</v>
      </c>
      <c r="C6" s="142">
        <v>528</v>
      </c>
      <c r="D6" s="142">
        <v>178</v>
      </c>
      <c r="E6" s="142">
        <v>182</v>
      </c>
      <c r="F6" s="142">
        <v>1041</v>
      </c>
      <c r="G6" s="142">
        <v>11</v>
      </c>
      <c r="H6" s="142">
        <v>6009</v>
      </c>
      <c r="I6" s="142">
        <v>1767</v>
      </c>
      <c r="J6" s="142">
        <v>62</v>
      </c>
      <c r="K6" s="142">
        <v>1635</v>
      </c>
      <c r="L6" s="142">
        <v>12946</v>
      </c>
    </row>
    <row r="7" spans="1:12" s="63" customFormat="1" ht="11.25">
      <c r="A7" s="64" t="s">
        <v>282</v>
      </c>
      <c r="B7" s="142">
        <v>6371</v>
      </c>
      <c r="C7" s="142">
        <v>574</v>
      </c>
      <c r="D7" s="142">
        <v>165</v>
      </c>
      <c r="E7" s="142">
        <v>202</v>
      </c>
      <c r="F7" s="142">
        <v>907</v>
      </c>
      <c r="G7" s="142">
        <v>64</v>
      </c>
      <c r="H7" s="142">
        <v>5958</v>
      </c>
      <c r="I7" s="142">
        <v>1520</v>
      </c>
      <c r="J7" s="142">
        <v>93</v>
      </c>
      <c r="K7" s="142">
        <v>1129</v>
      </c>
      <c r="L7" s="142">
        <v>11669</v>
      </c>
    </row>
    <row r="8" spans="1:12" s="63" customFormat="1" ht="11.25">
      <c r="A8" s="64" t="s">
        <v>283</v>
      </c>
      <c r="B8" s="142">
        <v>6908</v>
      </c>
      <c r="C8" s="142">
        <v>550</v>
      </c>
      <c r="D8" s="142">
        <v>267</v>
      </c>
      <c r="E8" s="142">
        <v>224</v>
      </c>
      <c r="F8" s="142">
        <v>761</v>
      </c>
      <c r="G8" s="142">
        <v>172</v>
      </c>
      <c r="H8" s="142">
        <v>5434</v>
      </c>
      <c r="I8" s="142">
        <v>1429</v>
      </c>
      <c r="J8" s="142">
        <v>99</v>
      </c>
      <c r="K8" s="142">
        <v>1165</v>
      </c>
      <c r="L8" s="142">
        <v>12017</v>
      </c>
    </row>
    <row r="9" s="68" customFormat="1" ht="11.25">
      <c r="H9" s="167"/>
    </row>
    <row r="10" spans="1:8" s="68" customFormat="1" ht="15" customHeight="1">
      <c r="A10" s="440" t="s">
        <v>253</v>
      </c>
      <c r="B10" s="440"/>
      <c r="C10" s="440"/>
      <c r="D10" s="440"/>
      <c r="E10" s="440"/>
      <c r="F10" s="440"/>
      <c r="G10" s="440"/>
      <c r="H10" s="167"/>
    </row>
    <row r="11" spans="1:17" s="74" customFormat="1" ht="12.75" customHeight="1">
      <c r="A11" s="441" t="s">
        <v>245</v>
      </c>
      <c r="B11" s="442"/>
      <c r="C11" s="442"/>
      <c r="D11" s="443"/>
      <c r="E11" s="447" t="s">
        <v>252</v>
      </c>
      <c r="F11" s="448"/>
      <c r="G11" s="449"/>
      <c r="H11" s="12"/>
      <c r="I11" s="440" t="s">
        <v>280</v>
      </c>
      <c r="J11" s="440"/>
      <c r="K11" s="440"/>
      <c r="L11" s="440"/>
      <c r="M11" s="440"/>
      <c r="N11" s="440"/>
      <c r="O11" s="440"/>
      <c r="P11" s="440"/>
      <c r="Q11" s="440"/>
    </row>
    <row r="12" spans="1:19" s="74" customFormat="1" ht="71.25" customHeight="1">
      <c r="A12" s="475"/>
      <c r="B12" s="476"/>
      <c r="C12" s="476"/>
      <c r="D12" s="477"/>
      <c r="E12" s="148" t="s">
        <v>3</v>
      </c>
      <c r="F12" s="148" t="s">
        <v>2</v>
      </c>
      <c r="G12" s="148" t="s">
        <v>4</v>
      </c>
      <c r="H12" s="76"/>
      <c r="J12" s="436" t="s">
        <v>268</v>
      </c>
      <c r="K12" s="436" t="s">
        <v>267</v>
      </c>
      <c r="L12" s="436" t="s">
        <v>269</v>
      </c>
      <c r="M12" s="436" t="s">
        <v>270</v>
      </c>
      <c r="N12" s="436" t="s">
        <v>271</v>
      </c>
      <c r="O12" s="436" t="s">
        <v>284</v>
      </c>
      <c r="P12" s="436" t="s">
        <v>4</v>
      </c>
      <c r="Q12" s="22"/>
      <c r="R12" s="22"/>
      <c r="S12" s="22"/>
    </row>
    <row r="13" spans="1:19" s="74" customFormat="1" ht="12.75" customHeight="1">
      <c r="A13" s="473" t="s">
        <v>9</v>
      </c>
      <c r="B13" s="474"/>
      <c r="C13" s="474"/>
      <c r="D13" s="474"/>
      <c r="E13" s="168">
        <v>0.3</v>
      </c>
      <c r="F13" s="169">
        <v>0.2</v>
      </c>
      <c r="G13" s="168">
        <v>0.3</v>
      </c>
      <c r="H13" s="76"/>
      <c r="J13" s="437"/>
      <c r="K13" s="437"/>
      <c r="L13" s="437"/>
      <c r="M13" s="437"/>
      <c r="N13" s="437"/>
      <c r="O13" s="437"/>
      <c r="P13" s="437"/>
      <c r="Q13" s="22"/>
      <c r="R13" s="22"/>
      <c r="S13" s="22"/>
    </row>
    <row r="14" spans="1:19" s="74" customFormat="1" ht="14.25" customHeight="1">
      <c r="A14" s="473" t="s">
        <v>10</v>
      </c>
      <c r="B14" s="474"/>
      <c r="C14" s="474"/>
      <c r="D14" s="474"/>
      <c r="E14" s="78">
        <v>3.1</v>
      </c>
      <c r="F14" s="151">
        <v>1.1</v>
      </c>
      <c r="G14" s="78">
        <v>2.7</v>
      </c>
      <c r="H14" s="76"/>
      <c r="J14" s="437"/>
      <c r="K14" s="437"/>
      <c r="L14" s="437"/>
      <c r="M14" s="437"/>
      <c r="N14" s="437"/>
      <c r="O14" s="437"/>
      <c r="P14" s="437"/>
      <c r="Q14" s="22"/>
      <c r="R14" s="22"/>
      <c r="S14" s="22"/>
    </row>
    <row r="15" spans="1:19" s="74" customFormat="1" ht="15.75" customHeight="1">
      <c r="A15" s="473" t="s">
        <v>250</v>
      </c>
      <c r="B15" s="474"/>
      <c r="C15" s="474"/>
      <c r="D15" s="474"/>
      <c r="E15" s="78">
        <v>0.5</v>
      </c>
      <c r="F15" s="151">
        <v>0.2</v>
      </c>
      <c r="G15" s="78">
        <v>0.4</v>
      </c>
      <c r="H15" s="76"/>
      <c r="J15" s="438"/>
      <c r="K15" s="438"/>
      <c r="L15" s="438"/>
      <c r="M15" s="438"/>
      <c r="N15" s="438"/>
      <c r="O15" s="438"/>
      <c r="P15" s="438"/>
      <c r="Q15" s="22"/>
      <c r="R15" s="22"/>
      <c r="S15" s="22"/>
    </row>
    <row r="16" spans="1:16" ht="12.75" customHeight="1">
      <c r="A16" s="473" t="s">
        <v>11</v>
      </c>
      <c r="B16" s="474"/>
      <c r="C16" s="474"/>
      <c r="D16" s="474"/>
      <c r="E16" s="78">
        <v>2.5</v>
      </c>
      <c r="F16" s="151">
        <v>2.4</v>
      </c>
      <c r="G16" s="78">
        <v>2.5</v>
      </c>
      <c r="H16" s="80"/>
      <c r="I16" s="425" t="s">
        <v>256</v>
      </c>
      <c r="J16" s="81">
        <v>69.1</v>
      </c>
      <c r="K16" s="82">
        <v>0</v>
      </c>
      <c r="L16" s="83">
        <v>4.3</v>
      </c>
      <c r="M16" s="81">
        <v>6.8</v>
      </c>
      <c r="N16" s="12">
        <v>19.5</v>
      </c>
      <c r="O16" s="81">
        <v>0.2</v>
      </c>
      <c r="P16" s="84">
        <f>SUM(J16:O16)</f>
        <v>99.89999999999999</v>
      </c>
    </row>
    <row r="17" spans="1:16" ht="12.75" customHeight="1">
      <c r="A17" s="473" t="s">
        <v>230</v>
      </c>
      <c r="B17" s="474"/>
      <c r="C17" s="474"/>
      <c r="D17" s="474"/>
      <c r="E17" s="78">
        <v>0.7</v>
      </c>
      <c r="F17" s="151">
        <v>0.5</v>
      </c>
      <c r="G17" s="78">
        <v>0.7</v>
      </c>
      <c r="H17" s="80"/>
      <c r="I17" s="426"/>
      <c r="J17" s="85"/>
      <c r="K17" s="85"/>
      <c r="L17" s="12"/>
      <c r="M17" s="85"/>
      <c r="N17" s="12"/>
      <c r="O17" s="171"/>
      <c r="P17" s="88">
        <v>28779</v>
      </c>
    </row>
    <row r="18" spans="1:16" ht="12.75" customHeight="1">
      <c r="A18" s="473" t="s">
        <v>231</v>
      </c>
      <c r="B18" s="474"/>
      <c r="C18" s="474"/>
      <c r="D18" s="474"/>
      <c r="E18" s="78">
        <v>2.7</v>
      </c>
      <c r="F18" s="151">
        <v>2.2</v>
      </c>
      <c r="G18" s="78">
        <v>2.6</v>
      </c>
      <c r="H18" s="80"/>
      <c r="I18" s="425" t="s">
        <v>4</v>
      </c>
      <c r="J18" s="81">
        <v>71</v>
      </c>
      <c r="K18" s="81">
        <v>0.2</v>
      </c>
      <c r="L18" s="81">
        <v>7</v>
      </c>
      <c r="M18" s="81">
        <v>3.3</v>
      </c>
      <c r="N18" s="81">
        <v>18.3</v>
      </c>
      <c r="O18" s="81">
        <v>0.1</v>
      </c>
      <c r="P18" s="84">
        <f>SUM(J18:O18)</f>
        <v>99.89999999999999</v>
      </c>
    </row>
    <row r="19" spans="1:16" ht="12.75" customHeight="1">
      <c r="A19" s="473" t="s">
        <v>232</v>
      </c>
      <c r="B19" s="474"/>
      <c r="C19" s="474"/>
      <c r="D19" s="474"/>
      <c r="E19" s="78">
        <v>17.1</v>
      </c>
      <c r="F19" s="151">
        <v>13.2</v>
      </c>
      <c r="G19" s="78">
        <v>16.4</v>
      </c>
      <c r="H19" s="80"/>
      <c r="I19" s="426"/>
      <c r="J19" s="85"/>
      <c r="K19" s="85"/>
      <c r="L19" s="85"/>
      <c r="M19" s="85"/>
      <c r="N19" s="85"/>
      <c r="O19" s="171"/>
      <c r="P19" s="88">
        <v>85061</v>
      </c>
    </row>
    <row r="20" spans="1:8" ht="12.75" customHeight="1">
      <c r="A20" s="473" t="s">
        <v>233</v>
      </c>
      <c r="B20" s="474"/>
      <c r="C20" s="474"/>
      <c r="D20" s="474"/>
      <c r="E20" s="78">
        <v>57.7</v>
      </c>
      <c r="F20" s="151">
        <v>56</v>
      </c>
      <c r="G20" s="78">
        <v>57.4</v>
      </c>
      <c r="H20" s="80"/>
    </row>
    <row r="21" spans="1:8" ht="12.75" customHeight="1">
      <c r="A21" s="473" t="s">
        <v>12</v>
      </c>
      <c r="B21" s="474"/>
      <c r="C21" s="474"/>
      <c r="D21" s="474"/>
      <c r="E21" s="78">
        <v>1.8</v>
      </c>
      <c r="F21" s="151">
        <v>2.3</v>
      </c>
      <c r="G21" s="78">
        <v>1.9</v>
      </c>
      <c r="H21" s="80"/>
    </row>
    <row r="22" spans="1:8" ht="12.75" customHeight="1">
      <c r="A22" s="473" t="s">
        <v>13</v>
      </c>
      <c r="B22" s="474"/>
      <c r="C22" s="474"/>
      <c r="D22" s="474"/>
      <c r="E22" s="78">
        <v>3.4</v>
      </c>
      <c r="F22" s="151">
        <v>5.1</v>
      </c>
      <c r="G22" s="78">
        <v>3.7</v>
      </c>
      <c r="H22" s="80"/>
    </row>
    <row r="23" spans="1:8" ht="12.75" customHeight="1">
      <c r="A23" s="473" t="s">
        <v>14</v>
      </c>
      <c r="B23" s="474"/>
      <c r="C23" s="474"/>
      <c r="D23" s="474"/>
      <c r="E23" s="78">
        <v>0.7</v>
      </c>
      <c r="F23" s="151">
        <v>2</v>
      </c>
      <c r="G23" s="78">
        <v>0.9</v>
      </c>
      <c r="H23" s="80"/>
    </row>
    <row r="24" spans="1:8" ht="12.75" customHeight="1">
      <c r="A24" s="473" t="s">
        <v>83</v>
      </c>
      <c r="B24" s="474"/>
      <c r="C24" s="474"/>
      <c r="D24" s="474"/>
      <c r="E24" s="78">
        <v>1.4</v>
      </c>
      <c r="F24" s="151">
        <v>2.2</v>
      </c>
      <c r="G24" s="78">
        <v>1.6</v>
      </c>
      <c r="H24" s="80"/>
    </row>
    <row r="25" spans="1:8" ht="12.75" customHeight="1">
      <c r="A25" s="473" t="s">
        <v>99</v>
      </c>
      <c r="B25" s="474"/>
      <c r="C25" s="474"/>
      <c r="D25" s="474"/>
      <c r="E25" s="78">
        <v>3.3</v>
      </c>
      <c r="F25" s="151">
        <v>5.3</v>
      </c>
      <c r="G25" s="78">
        <v>3.6</v>
      </c>
      <c r="H25" s="80"/>
    </row>
    <row r="26" spans="1:8" ht="12.75" customHeight="1">
      <c r="A26" s="473" t="s">
        <v>98</v>
      </c>
      <c r="B26" s="474"/>
      <c r="C26" s="474"/>
      <c r="D26" s="474"/>
      <c r="E26" s="78">
        <v>1.1</v>
      </c>
      <c r="F26" s="151">
        <v>2.2</v>
      </c>
      <c r="G26" s="78">
        <v>1.2</v>
      </c>
      <c r="H26" s="80"/>
    </row>
    <row r="27" spans="1:8" ht="12.75" customHeight="1">
      <c r="A27" s="473" t="s">
        <v>84</v>
      </c>
      <c r="B27" s="474"/>
      <c r="C27" s="474"/>
      <c r="D27" s="474"/>
      <c r="E27" s="78">
        <v>0.9</v>
      </c>
      <c r="F27" s="151">
        <v>1.5</v>
      </c>
      <c r="G27" s="78">
        <v>1</v>
      </c>
      <c r="H27" s="80"/>
    </row>
    <row r="28" spans="1:8" ht="12.75" customHeight="1">
      <c r="A28" s="473" t="s">
        <v>100</v>
      </c>
      <c r="B28" s="474"/>
      <c r="C28" s="474"/>
      <c r="D28" s="474"/>
      <c r="E28" s="78">
        <v>0</v>
      </c>
      <c r="F28" s="151">
        <v>0.2</v>
      </c>
      <c r="G28" s="78">
        <v>0.1</v>
      </c>
      <c r="H28" s="80"/>
    </row>
    <row r="29" spans="1:8" ht="12.75" customHeight="1">
      <c r="A29" s="473" t="s">
        <v>25</v>
      </c>
      <c r="B29" s="474"/>
      <c r="C29" s="474"/>
      <c r="D29" s="474"/>
      <c r="E29" s="78">
        <v>2.8</v>
      </c>
      <c r="F29" s="151">
        <v>3.5</v>
      </c>
      <c r="G29" s="78">
        <v>2.9</v>
      </c>
      <c r="H29" s="80"/>
    </row>
    <row r="30" spans="1:8" ht="12.75" customHeight="1">
      <c r="A30" s="461" t="s">
        <v>4</v>
      </c>
      <c r="B30" s="482"/>
      <c r="C30" s="482"/>
      <c r="D30" s="482"/>
      <c r="E30" s="153">
        <f>SUM(E13:E29)</f>
        <v>100.00000000000001</v>
      </c>
      <c r="F30" s="153">
        <f>SUM(F13:F29)</f>
        <v>100.1</v>
      </c>
      <c r="G30" s="153">
        <f>SUM(G13:G29)</f>
        <v>99.9</v>
      </c>
      <c r="H30" s="80"/>
    </row>
    <row r="31" spans="1:19" ht="12.75" customHeight="1">
      <c r="A31" s="461"/>
      <c r="B31" s="482"/>
      <c r="C31" s="482"/>
      <c r="D31" s="482"/>
      <c r="E31" s="155">
        <v>24019</v>
      </c>
      <c r="F31" s="155">
        <v>4760</v>
      </c>
      <c r="G31" s="155">
        <v>28779</v>
      </c>
      <c r="H31" s="80"/>
      <c r="Q31" s="94"/>
      <c r="R31" s="94"/>
      <c r="S31" s="94"/>
    </row>
    <row r="32" ht="18" customHeight="1"/>
    <row r="33" spans="1:19" s="94" customFormat="1" ht="11.25">
      <c r="A33" s="3"/>
      <c r="B33" s="3"/>
      <c r="C33" s="3"/>
      <c r="D33" s="6"/>
      <c r="E33" s="4"/>
      <c r="G33" s="95"/>
      <c r="H33" s="4"/>
      <c r="I33" s="96"/>
      <c r="J33" s="97"/>
      <c r="K33" s="97"/>
      <c r="L33" s="97"/>
      <c r="Q33" s="22"/>
      <c r="R33" s="22"/>
      <c r="S33" s="22"/>
    </row>
    <row r="34" ht="11.25">
      <c r="F34" s="98"/>
    </row>
  </sheetData>
  <sheetProtection/>
  <mergeCells count="32">
    <mergeCell ref="A24:D24"/>
    <mergeCell ref="A23:D23"/>
    <mergeCell ref="A14:D14"/>
    <mergeCell ref="A27:D27"/>
    <mergeCell ref="A15:D15"/>
    <mergeCell ref="N12:N15"/>
    <mergeCell ref="O12:O15"/>
    <mergeCell ref="I18:I19"/>
    <mergeCell ref="A19:D19"/>
    <mergeCell ref="I16:I17"/>
    <mergeCell ref="A17:D17"/>
    <mergeCell ref="A16:D16"/>
    <mergeCell ref="I11:Q11"/>
    <mergeCell ref="A11:D12"/>
    <mergeCell ref="A13:D13"/>
    <mergeCell ref="A18:D18"/>
    <mergeCell ref="P12:P15"/>
    <mergeCell ref="A30:D31"/>
    <mergeCell ref="J12:J15"/>
    <mergeCell ref="K12:K15"/>
    <mergeCell ref="L12:L15"/>
    <mergeCell ref="M12:M15"/>
    <mergeCell ref="E11:G11"/>
    <mergeCell ref="A10:G10"/>
    <mergeCell ref="A28:D28"/>
    <mergeCell ref="A29:D29"/>
    <mergeCell ref="A4:Q4"/>
    <mergeCell ref="A25:D25"/>
    <mergeCell ref="A26:D26"/>
    <mergeCell ref="A20:D20"/>
    <mergeCell ref="A21:D21"/>
    <mergeCell ref="A22:D22"/>
  </mergeCells>
  <printOptions horizontalCentered="1" verticalCentered="1"/>
  <pageMargins left="0.23622047244094488" right="0.03937007874015748" top="0.7480314960629921" bottom="0.3543307086614173" header="0.31496062992125984" footer="0.31496062992125984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305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1:6" ht="11.25">
      <c r="A5" s="173"/>
      <c r="B5" s="174"/>
      <c r="C5" s="174"/>
      <c r="D5" s="461" t="s">
        <v>256</v>
      </c>
      <c r="E5" s="482"/>
      <c r="F5" s="483" t="s">
        <v>4</v>
      </c>
    </row>
    <row r="6" spans="1:6" ht="29.25" customHeight="1">
      <c r="A6" s="30" t="s">
        <v>15</v>
      </c>
      <c r="B6" s="101"/>
      <c r="C6" s="101"/>
      <c r="D6" s="28" t="s">
        <v>232</v>
      </c>
      <c r="E6" s="150" t="s">
        <v>233</v>
      </c>
      <c r="F6" s="483"/>
    </row>
    <row r="7" spans="1:6" ht="11.25">
      <c r="A7" s="102" t="s">
        <v>16</v>
      </c>
      <c r="B7" s="103"/>
      <c r="C7" s="103"/>
      <c r="D7" s="77">
        <v>3.9</v>
      </c>
      <c r="E7" s="175">
        <v>7.6</v>
      </c>
      <c r="F7" s="77">
        <v>7.2</v>
      </c>
    </row>
    <row r="8" spans="1:6" ht="11.25">
      <c r="A8" s="102" t="s">
        <v>17</v>
      </c>
      <c r="B8" s="103"/>
      <c r="C8" s="103"/>
      <c r="D8" s="77">
        <v>20.6</v>
      </c>
      <c r="E8" s="175">
        <v>16.6</v>
      </c>
      <c r="F8" s="77">
        <v>17.7</v>
      </c>
    </row>
    <row r="9" spans="1:6" ht="11.25">
      <c r="A9" s="102" t="s">
        <v>18</v>
      </c>
      <c r="B9" s="103"/>
      <c r="C9" s="103"/>
      <c r="D9" s="77">
        <v>29.6</v>
      </c>
      <c r="E9" s="175">
        <v>35.9</v>
      </c>
      <c r="F9" s="77">
        <v>33.4</v>
      </c>
    </row>
    <row r="10" spans="1:6" ht="11.25">
      <c r="A10" s="102" t="s">
        <v>19</v>
      </c>
      <c r="B10" s="103"/>
      <c r="C10" s="103"/>
      <c r="D10" s="77">
        <v>0.4</v>
      </c>
      <c r="E10" s="175">
        <v>1.1</v>
      </c>
      <c r="F10" s="77">
        <v>0.9</v>
      </c>
    </row>
    <row r="11" spans="1:6" ht="11.25">
      <c r="A11" s="102" t="s">
        <v>20</v>
      </c>
      <c r="B11" s="103"/>
      <c r="C11" s="103"/>
      <c r="D11" s="77">
        <v>1.2</v>
      </c>
      <c r="E11" s="175">
        <v>1.8</v>
      </c>
      <c r="F11" s="77">
        <v>1.9</v>
      </c>
    </row>
    <row r="12" spans="1:6" ht="11.25">
      <c r="A12" s="102" t="s">
        <v>101</v>
      </c>
      <c r="B12" s="103"/>
      <c r="C12" s="103"/>
      <c r="D12" s="77">
        <v>3.4</v>
      </c>
      <c r="E12" s="175">
        <v>7.4</v>
      </c>
      <c r="F12" s="77">
        <v>6.7</v>
      </c>
    </row>
    <row r="13" spans="1:6" ht="11.25">
      <c r="A13" s="102" t="s">
        <v>102</v>
      </c>
      <c r="B13" s="103"/>
      <c r="C13" s="103"/>
      <c r="D13" s="105">
        <v>0.4</v>
      </c>
      <c r="E13" s="175">
        <v>0.6</v>
      </c>
      <c r="F13" s="77">
        <v>0.5</v>
      </c>
    </row>
    <row r="14" spans="1:6" ht="11.25">
      <c r="A14" s="102" t="s">
        <v>21</v>
      </c>
      <c r="B14" s="103"/>
      <c r="C14" s="103"/>
      <c r="D14" s="77">
        <v>38.6</v>
      </c>
      <c r="E14" s="175">
        <v>24.6</v>
      </c>
      <c r="F14" s="77">
        <v>28.1</v>
      </c>
    </row>
    <row r="15" spans="1:6" ht="11.25">
      <c r="A15" s="102" t="s">
        <v>22</v>
      </c>
      <c r="B15" s="103"/>
      <c r="C15" s="103"/>
      <c r="D15" s="77">
        <v>0</v>
      </c>
      <c r="E15" s="175">
        <v>0.2</v>
      </c>
      <c r="F15" s="77">
        <v>0.1</v>
      </c>
    </row>
    <row r="16" spans="1:6" ht="11.25">
      <c r="A16" s="102" t="s">
        <v>23</v>
      </c>
      <c r="B16" s="103"/>
      <c r="C16" s="103"/>
      <c r="D16" s="77">
        <v>0</v>
      </c>
      <c r="E16" s="175">
        <v>0</v>
      </c>
      <c r="F16" s="77">
        <v>0</v>
      </c>
    </row>
    <row r="17" spans="1:6" ht="11.25">
      <c r="A17" s="102" t="s">
        <v>24</v>
      </c>
      <c r="B17" s="103"/>
      <c r="C17" s="103"/>
      <c r="D17" s="77">
        <v>1.5</v>
      </c>
      <c r="E17" s="175">
        <v>3.5</v>
      </c>
      <c r="F17" s="77">
        <v>2.8</v>
      </c>
    </row>
    <row r="18" spans="1:6" ht="11.25">
      <c r="A18" s="102" t="s">
        <v>25</v>
      </c>
      <c r="B18" s="103"/>
      <c r="C18" s="103"/>
      <c r="D18" s="77">
        <v>0.4</v>
      </c>
      <c r="E18" s="175">
        <v>0.6</v>
      </c>
      <c r="F18" s="77">
        <v>0.7</v>
      </c>
    </row>
    <row r="19" spans="1:6" ht="11.25">
      <c r="A19" s="427" t="s">
        <v>4</v>
      </c>
      <c r="B19" s="468"/>
      <c r="C19" s="469"/>
      <c r="D19" s="176">
        <f>SUM(D7:D18)</f>
        <v>100</v>
      </c>
      <c r="E19" s="176">
        <f>SUM(E7:E18)</f>
        <v>99.89999999999999</v>
      </c>
      <c r="F19" s="176">
        <f>SUM(F7:F18)</f>
        <v>100</v>
      </c>
    </row>
    <row r="20" spans="1:6" ht="11.25" customHeight="1">
      <c r="A20" s="427"/>
      <c r="B20" s="468"/>
      <c r="C20" s="469"/>
      <c r="D20" s="158">
        <v>4726</v>
      </c>
      <c r="E20" s="158">
        <v>16531</v>
      </c>
      <c r="F20" s="158">
        <v>63654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83" t="s">
        <v>258</v>
      </c>
      <c r="G23" s="483" t="s">
        <v>257</v>
      </c>
      <c r="H23" s="483" t="s">
        <v>4</v>
      </c>
    </row>
    <row r="24" spans="1:8" s="12" customFormat="1" ht="12.75" customHeight="1">
      <c r="A24" s="159" t="s">
        <v>27</v>
      </c>
      <c r="B24" s="42" t="s">
        <v>3</v>
      </c>
      <c r="C24" s="177" t="s">
        <v>2</v>
      </c>
      <c r="D24" s="42" t="s">
        <v>4</v>
      </c>
      <c r="F24" s="483"/>
      <c r="G24" s="483"/>
      <c r="H24" s="483"/>
    </row>
    <row r="25" spans="1:8" s="12" customFormat="1" ht="12" customHeight="1">
      <c r="A25" s="159" t="s">
        <v>272</v>
      </c>
      <c r="B25" s="105">
        <v>62.58</v>
      </c>
      <c r="C25" s="178">
        <v>49.47</v>
      </c>
      <c r="D25" s="105">
        <v>60.41</v>
      </c>
      <c r="F25" s="149" t="s">
        <v>259</v>
      </c>
      <c r="G25" s="106">
        <v>49.1</v>
      </c>
      <c r="H25" s="161">
        <v>30.1</v>
      </c>
    </row>
    <row r="26" spans="1:8" s="24" customFormat="1" ht="11.25">
      <c r="A26" s="159">
        <v>1989</v>
      </c>
      <c r="B26" s="105">
        <v>5.66</v>
      </c>
      <c r="C26" s="178">
        <v>7.65</v>
      </c>
      <c r="D26" s="105">
        <v>5.99</v>
      </c>
      <c r="F26" s="149" t="s">
        <v>260</v>
      </c>
      <c r="G26" s="106">
        <v>25.3</v>
      </c>
      <c r="H26" s="161">
        <v>43.9</v>
      </c>
    </row>
    <row r="27" spans="1:8" s="24" customFormat="1" ht="11.25">
      <c r="A27" s="159">
        <v>1988</v>
      </c>
      <c r="B27" s="105">
        <v>3</v>
      </c>
      <c r="C27" s="178">
        <v>5.44</v>
      </c>
      <c r="D27" s="105">
        <v>3.4</v>
      </c>
      <c r="F27" s="149" t="s">
        <v>261</v>
      </c>
      <c r="G27" s="106">
        <v>8.4</v>
      </c>
      <c r="H27" s="161">
        <v>9.3</v>
      </c>
    </row>
    <row r="28" spans="1:8" s="24" customFormat="1" ht="11.25">
      <c r="A28" s="159">
        <v>1987</v>
      </c>
      <c r="B28" s="105">
        <v>2.19</v>
      </c>
      <c r="C28" s="178">
        <v>4.03</v>
      </c>
      <c r="D28" s="105">
        <v>2.5</v>
      </c>
      <c r="F28" s="149" t="s">
        <v>262</v>
      </c>
      <c r="G28" s="106">
        <v>6.7</v>
      </c>
      <c r="H28" s="161">
        <v>6.7</v>
      </c>
    </row>
    <row r="29" spans="1:8" s="24" customFormat="1" ht="11.25">
      <c r="A29" s="159">
        <v>1986</v>
      </c>
      <c r="B29" s="105">
        <v>1.89</v>
      </c>
      <c r="C29" s="178">
        <v>3.11</v>
      </c>
      <c r="D29" s="105">
        <v>2.09</v>
      </c>
      <c r="F29" s="149" t="s">
        <v>263</v>
      </c>
      <c r="G29" s="106">
        <v>5.4</v>
      </c>
      <c r="H29" s="161">
        <v>5.2</v>
      </c>
    </row>
    <row r="30" spans="1:8" s="24" customFormat="1" ht="11.25">
      <c r="A30" s="159">
        <v>1985</v>
      </c>
      <c r="B30" s="105">
        <v>1.61</v>
      </c>
      <c r="C30" s="178">
        <v>2.98</v>
      </c>
      <c r="D30" s="105">
        <v>1.83</v>
      </c>
      <c r="F30" s="149" t="s">
        <v>264</v>
      </c>
      <c r="G30" s="106">
        <v>3.2</v>
      </c>
      <c r="H30" s="161">
        <v>3</v>
      </c>
    </row>
    <row r="31" spans="1:8" ht="11.25">
      <c r="A31" s="159">
        <v>1984</v>
      </c>
      <c r="B31" s="105">
        <v>1.56</v>
      </c>
      <c r="C31" s="178">
        <v>2.54</v>
      </c>
      <c r="D31" s="105">
        <v>1.72</v>
      </c>
      <c r="F31" s="149" t="s">
        <v>265</v>
      </c>
      <c r="G31" s="106">
        <v>1.2</v>
      </c>
      <c r="H31" s="161">
        <v>1.2</v>
      </c>
    </row>
    <row r="32" spans="1:8" ht="11.25">
      <c r="A32" s="159">
        <v>1983</v>
      </c>
      <c r="B32" s="105">
        <v>1.39</v>
      </c>
      <c r="C32" s="178">
        <v>2.61</v>
      </c>
      <c r="D32" s="105">
        <v>1.59</v>
      </c>
      <c r="F32" s="149" t="s">
        <v>266</v>
      </c>
      <c r="G32" s="106">
        <v>0.3</v>
      </c>
      <c r="H32" s="161">
        <v>0.3</v>
      </c>
    </row>
    <row r="33" spans="1:8" ht="11.25">
      <c r="A33" s="159" t="s">
        <v>273</v>
      </c>
      <c r="B33" s="105">
        <v>19.73</v>
      </c>
      <c r="C33" s="178">
        <v>21.79</v>
      </c>
      <c r="D33" s="105">
        <v>20.07</v>
      </c>
      <c r="F33" s="149" t="s">
        <v>279</v>
      </c>
      <c r="G33" s="106">
        <v>0.4</v>
      </c>
      <c r="H33" s="161">
        <v>0.3</v>
      </c>
    </row>
    <row r="34" spans="1:8" ht="11.25">
      <c r="A34" s="159" t="s">
        <v>25</v>
      </c>
      <c r="B34" s="105">
        <v>0.39</v>
      </c>
      <c r="C34" s="178">
        <v>0.38</v>
      </c>
      <c r="D34" s="105">
        <v>0.39</v>
      </c>
      <c r="F34" s="483" t="s">
        <v>4</v>
      </c>
      <c r="G34" s="107">
        <f>SUM(G25:G33)</f>
        <v>100.00000000000003</v>
      </c>
      <c r="H34" s="107">
        <f>SUM(H25:H33)</f>
        <v>100</v>
      </c>
    </row>
    <row r="35" spans="1:8" ht="11.25">
      <c r="A35" s="419" t="s">
        <v>4</v>
      </c>
      <c r="B35" s="107">
        <f>SUM(B25:B34)</f>
        <v>100</v>
      </c>
      <c r="C35" s="107">
        <f>SUM(C25:C34)</f>
        <v>100</v>
      </c>
      <c r="D35" s="107">
        <f>SUM(D25:D34)</f>
        <v>99.99</v>
      </c>
      <c r="F35" s="483"/>
      <c r="G35" s="109">
        <v>28779</v>
      </c>
      <c r="H35" s="109">
        <v>85061</v>
      </c>
    </row>
    <row r="36" spans="1:4" ht="11.25">
      <c r="A36" s="421"/>
      <c r="B36" s="109">
        <v>24019</v>
      </c>
      <c r="C36" s="109">
        <v>4760</v>
      </c>
      <c r="D36" s="109">
        <v>28779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B23:D23"/>
    <mergeCell ref="G23:G24"/>
    <mergeCell ref="H23:H24"/>
    <mergeCell ref="F34:F35"/>
    <mergeCell ref="A35:A36"/>
    <mergeCell ref="A45:A46"/>
    <mergeCell ref="A4:F4"/>
    <mergeCell ref="D5:E5"/>
    <mergeCell ref="F5:F6"/>
    <mergeCell ref="A19:C20"/>
    <mergeCell ref="A22:E22"/>
    <mergeCell ref="F22:I22"/>
    <mergeCell ref="F23:F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9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305</v>
      </c>
      <c r="G2" s="6"/>
      <c r="H2" s="6"/>
      <c r="I2" s="7"/>
      <c r="J2" s="7"/>
      <c r="K2" s="7"/>
      <c r="L2" s="7"/>
      <c r="M2" s="7"/>
      <c r="N2" s="7"/>
    </row>
    <row r="3" spans="1:4" s="94" customFormat="1" ht="9" customHeight="1">
      <c r="A3" s="439"/>
      <c r="B3" s="439"/>
      <c r="C3" s="439"/>
      <c r="D3" s="96"/>
    </row>
    <row r="4" spans="1:8" s="94" customFormat="1" ht="15" customHeight="1">
      <c r="A4" s="457" t="s">
        <v>274</v>
      </c>
      <c r="B4" s="457"/>
      <c r="C4" s="461" t="s">
        <v>256</v>
      </c>
      <c r="D4" s="462"/>
      <c r="E4" s="461" t="s">
        <v>4</v>
      </c>
      <c r="F4" s="462"/>
      <c r="H4" s="22"/>
    </row>
    <row r="5" spans="1:8" s="99" customFormat="1" ht="14.25" customHeight="1">
      <c r="A5" s="416" t="s">
        <v>247</v>
      </c>
      <c r="B5" s="418"/>
      <c r="C5" s="37" t="s">
        <v>248</v>
      </c>
      <c r="D5" s="37" t="s">
        <v>249</v>
      </c>
      <c r="E5" s="37" t="s">
        <v>248</v>
      </c>
      <c r="F5" s="37" t="s">
        <v>249</v>
      </c>
      <c r="H5" s="22"/>
    </row>
    <row r="6" spans="1:6" ht="10.5" customHeight="1">
      <c r="A6" s="102" t="s">
        <v>28</v>
      </c>
      <c r="B6" s="177" t="s">
        <v>29</v>
      </c>
      <c r="C6" s="175">
        <v>3</v>
      </c>
      <c r="D6" s="175">
        <v>1.5</v>
      </c>
      <c r="E6" s="175">
        <v>3.1</v>
      </c>
      <c r="F6" s="179">
        <v>1.5</v>
      </c>
    </row>
    <row r="7" spans="1:6" ht="10.5" customHeight="1">
      <c r="A7" s="126" t="s">
        <v>30</v>
      </c>
      <c r="B7" s="425" t="s">
        <v>33</v>
      </c>
      <c r="C7" s="463">
        <v>10.2</v>
      </c>
      <c r="D7" s="471">
        <v>4.1</v>
      </c>
      <c r="E7" s="463">
        <v>10.3</v>
      </c>
      <c r="F7" s="463">
        <v>3.9</v>
      </c>
    </row>
    <row r="8" spans="1:6" ht="10.5" customHeight="1">
      <c r="A8" s="127" t="s">
        <v>31</v>
      </c>
      <c r="B8" s="466"/>
      <c r="C8" s="464"/>
      <c r="D8" s="471"/>
      <c r="E8" s="464"/>
      <c r="F8" s="464"/>
    </row>
    <row r="9" spans="1:6" ht="10.5" customHeight="1">
      <c r="A9" s="128" t="s">
        <v>32</v>
      </c>
      <c r="B9" s="426"/>
      <c r="C9" s="465"/>
      <c r="D9" s="471"/>
      <c r="E9" s="465"/>
      <c r="F9" s="465"/>
    </row>
    <row r="10" spans="1:6" ht="10.5" customHeight="1">
      <c r="A10" s="180" t="s">
        <v>34</v>
      </c>
      <c r="B10" s="425" t="s">
        <v>40</v>
      </c>
      <c r="C10" s="464">
        <v>19.7</v>
      </c>
      <c r="D10" s="487">
        <v>11.4</v>
      </c>
      <c r="E10" s="463">
        <v>19.6</v>
      </c>
      <c r="F10" s="484">
        <v>11.2</v>
      </c>
    </row>
    <row r="11" spans="1:6" ht="10.5" customHeight="1">
      <c r="A11" s="182" t="s">
        <v>35</v>
      </c>
      <c r="B11" s="466"/>
      <c r="C11" s="464"/>
      <c r="D11" s="471"/>
      <c r="E11" s="464"/>
      <c r="F11" s="485"/>
    </row>
    <row r="12" spans="1:6" ht="10.5" customHeight="1">
      <c r="A12" s="182" t="s">
        <v>36</v>
      </c>
      <c r="B12" s="466"/>
      <c r="C12" s="464"/>
      <c r="D12" s="471"/>
      <c r="E12" s="464"/>
      <c r="F12" s="485"/>
    </row>
    <row r="13" spans="1:6" ht="10.5" customHeight="1">
      <c r="A13" s="182" t="s">
        <v>37</v>
      </c>
      <c r="B13" s="466"/>
      <c r="C13" s="464"/>
      <c r="D13" s="471"/>
      <c r="E13" s="464"/>
      <c r="F13" s="485"/>
    </row>
    <row r="14" spans="1:6" ht="10.5" customHeight="1">
      <c r="A14" s="182" t="s">
        <v>38</v>
      </c>
      <c r="B14" s="466"/>
      <c r="C14" s="464"/>
      <c r="D14" s="471"/>
      <c r="E14" s="464"/>
      <c r="F14" s="485"/>
    </row>
    <row r="15" spans="1:6" ht="10.5" customHeight="1">
      <c r="A15" s="183" t="s">
        <v>39</v>
      </c>
      <c r="B15" s="426"/>
      <c r="C15" s="464"/>
      <c r="D15" s="488"/>
      <c r="E15" s="465"/>
      <c r="F15" s="486"/>
    </row>
    <row r="16" spans="1:6" ht="10.5" customHeight="1">
      <c r="A16" s="126" t="s">
        <v>41</v>
      </c>
      <c r="B16" s="425" t="s">
        <v>47</v>
      </c>
      <c r="C16" s="463">
        <v>8.2</v>
      </c>
      <c r="D16" s="471">
        <v>12.1</v>
      </c>
      <c r="E16" s="463">
        <v>8.5</v>
      </c>
      <c r="F16" s="463">
        <v>12.3</v>
      </c>
    </row>
    <row r="17" spans="1:6" ht="10.5" customHeight="1">
      <c r="A17" s="127" t="s">
        <v>42</v>
      </c>
      <c r="B17" s="466"/>
      <c r="C17" s="464"/>
      <c r="D17" s="471"/>
      <c r="E17" s="464"/>
      <c r="F17" s="464"/>
    </row>
    <row r="18" spans="1:6" ht="10.5" customHeight="1">
      <c r="A18" s="127" t="s">
        <v>43</v>
      </c>
      <c r="B18" s="466"/>
      <c r="C18" s="464"/>
      <c r="D18" s="471"/>
      <c r="E18" s="464"/>
      <c r="F18" s="464"/>
    </row>
    <row r="19" spans="1:6" ht="10.5" customHeight="1">
      <c r="A19" s="127" t="s">
        <v>44</v>
      </c>
      <c r="B19" s="466"/>
      <c r="C19" s="464"/>
      <c r="D19" s="471"/>
      <c r="E19" s="464"/>
      <c r="F19" s="464"/>
    </row>
    <row r="20" spans="1:6" ht="10.5" customHeight="1">
      <c r="A20" s="127" t="s">
        <v>45</v>
      </c>
      <c r="B20" s="466"/>
      <c r="C20" s="464"/>
      <c r="D20" s="471"/>
      <c r="E20" s="464"/>
      <c r="F20" s="464"/>
    </row>
    <row r="21" spans="1:6" ht="10.5" customHeight="1">
      <c r="A21" s="128" t="s">
        <v>46</v>
      </c>
      <c r="B21" s="426"/>
      <c r="C21" s="465"/>
      <c r="D21" s="471"/>
      <c r="E21" s="465"/>
      <c r="F21" s="465"/>
    </row>
    <row r="22" spans="1:6" ht="10.5" customHeight="1">
      <c r="A22" s="180" t="s">
        <v>48</v>
      </c>
      <c r="B22" s="425" t="s">
        <v>53</v>
      </c>
      <c r="C22" s="464">
        <v>25.8</v>
      </c>
      <c r="D22" s="487">
        <v>42.8</v>
      </c>
      <c r="E22" s="463">
        <v>25.2</v>
      </c>
      <c r="F22" s="484">
        <v>43.1</v>
      </c>
    </row>
    <row r="23" spans="1:6" ht="10.5" customHeight="1">
      <c r="A23" s="182" t="s">
        <v>49</v>
      </c>
      <c r="B23" s="466"/>
      <c r="C23" s="464"/>
      <c r="D23" s="471"/>
      <c r="E23" s="464"/>
      <c r="F23" s="485"/>
    </row>
    <row r="24" spans="1:6" ht="10.5" customHeight="1">
      <c r="A24" s="182" t="s">
        <v>50</v>
      </c>
      <c r="B24" s="466"/>
      <c r="C24" s="464"/>
      <c r="D24" s="471"/>
      <c r="E24" s="464"/>
      <c r="F24" s="485"/>
    </row>
    <row r="25" spans="1:6" ht="10.5" customHeight="1">
      <c r="A25" s="182" t="s">
        <v>51</v>
      </c>
      <c r="B25" s="466"/>
      <c r="C25" s="464"/>
      <c r="D25" s="471"/>
      <c r="E25" s="464"/>
      <c r="F25" s="485"/>
    </row>
    <row r="26" spans="1:6" ht="10.5" customHeight="1">
      <c r="A26" s="183" t="s">
        <v>52</v>
      </c>
      <c r="B26" s="426"/>
      <c r="C26" s="464"/>
      <c r="D26" s="488"/>
      <c r="E26" s="465"/>
      <c r="F26" s="486"/>
    </row>
    <row r="27" spans="1:6" ht="10.5" customHeight="1">
      <c r="A27" s="126" t="s">
        <v>54</v>
      </c>
      <c r="B27" s="425" t="s">
        <v>57</v>
      </c>
      <c r="C27" s="463">
        <v>18.4</v>
      </c>
      <c r="D27" s="471">
        <v>7.3</v>
      </c>
      <c r="E27" s="463">
        <v>18.7</v>
      </c>
      <c r="F27" s="463">
        <v>7.3</v>
      </c>
    </row>
    <row r="28" spans="1:6" ht="10.5" customHeight="1">
      <c r="A28" s="127" t="s">
        <v>55</v>
      </c>
      <c r="B28" s="466"/>
      <c r="C28" s="464"/>
      <c r="D28" s="471"/>
      <c r="E28" s="464"/>
      <c r="F28" s="464"/>
    </row>
    <row r="29" spans="1:6" ht="10.5" customHeight="1">
      <c r="A29" s="128" t="s">
        <v>56</v>
      </c>
      <c r="B29" s="426"/>
      <c r="C29" s="465"/>
      <c r="D29" s="471"/>
      <c r="E29" s="465"/>
      <c r="F29" s="465"/>
    </row>
    <row r="30" spans="1:6" ht="10.5" customHeight="1">
      <c r="A30" s="102" t="s">
        <v>58</v>
      </c>
      <c r="B30" s="150" t="s">
        <v>59</v>
      </c>
      <c r="C30" s="77">
        <v>2.1</v>
      </c>
      <c r="D30" s="175">
        <v>11.5</v>
      </c>
      <c r="E30" s="77">
        <v>2.2</v>
      </c>
      <c r="F30" s="179">
        <v>11.8</v>
      </c>
    </row>
    <row r="31" spans="1:6" ht="10.5" customHeight="1">
      <c r="A31" s="102" t="s">
        <v>60</v>
      </c>
      <c r="B31" s="104"/>
      <c r="C31" s="77">
        <v>12.7</v>
      </c>
      <c r="D31" s="77">
        <v>9.3</v>
      </c>
      <c r="E31" s="77">
        <v>12.4</v>
      </c>
      <c r="F31" s="77">
        <v>8.9</v>
      </c>
    </row>
    <row r="32" spans="1:6" s="94" customFormat="1" ht="12" customHeight="1">
      <c r="A32" s="452" t="s">
        <v>275</v>
      </c>
      <c r="B32" s="454"/>
      <c r="C32" s="131">
        <f>SUM(C6:C31)</f>
        <v>100.09999999999998</v>
      </c>
      <c r="D32" s="131">
        <f>SUM(D6:D31)</f>
        <v>100</v>
      </c>
      <c r="E32" s="131">
        <f>SUM(E6:E31)</f>
        <v>100.00000000000001</v>
      </c>
      <c r="F32" s="131">
        <f>SUM(F6:F31)</f>
        <v>100</v>
      </c>
    </row>
    <row r="33" spans="1:6" ht="12.75" customHeight="1">
      <c r="A33" s="455"/>
      <c r="B33" s="428"/>
      <c r="C33" s="132">
        <v>28779</v>
      </c>
      <c r="D33" s="132">
        <v>28779</v>
      </c>
      <c r="E33" s="132">
        <v>85061</v>
      </c>
      <c r="F33" s="132">
        <v>85061</v>
      </c>
    </row>
    <row r="34" spans="1:4" ht="6.75" customHeight="1">
      <c r="A34" s="163"/>
      <c r="B34" s="163"/>
      <c r="C34" s="164"/>
      <c r="D34" s="165"/>
    </row>
    <row r="35" spans="1:6" ht="12" customHeight="1">
      <c r="A35" s="467" t="s">
        <v>276</v>
      </c>
      <c r="B35" s="467"/>
      <c r="C35" s="467"/>
      <c r="D35" s="467"/>
      <c r="E35" s="467"/>
      <c r="F35" s="467"/>
    </row>
    <row r="36" spans="1:5" ht="25.5" customHeight="1">
      <c r="A36" s="427" t="s">
        <v>61</v>
      </c>
      <c r="B36" s="468"/>
      <c r="C36" s="468"/>
      <c r="D36" s="121" t="s">
        <v>256</v>
      </c>
      <c r="E36" s="100" t="s">
        <v>4</v>
      </c>
    </row>
    <row r="37" spans="1:6" ht="12" customHeight="1">
      <c r="A37" s="102" t="s">
        <v>62</v>
      </c>
      <c r="B37" s="103"/>
      <c r="C37" s="103"/>
      <c r="D37" s="105">
        <v>18.69</v>
      </c>
      <c r="E37" s="161">
        <v>20.65</v>
      </c>
      <c r="F37" s="184"/>
    </row>
    <row r="38" spans="1:6" ht="12" customHeight="1">
      <c r="A38" s="102" t="s">
        <v>63</v>
      </c>
      <c r="B38" s="103"/>
      <c r="C38" s="103"/>
      <c r="D38" s="105">
        <v>25.72</v>
      </c>
      <c r="E38" s="161">
        <v>24.46</v>
      </c>
      <c r="F38" s="184"/>
    </row>
    <row r="39" spans="1:6" ht="12" customHeight="1">
      <c r="A39" s="102" t="s">
        <v>64</v>
      </c>
      <c r="B39" s="103"/>
      <c r="C39" s="103"/>
      <c r="D39" s="105">
        <v>6.42</v>
      </c>
      <c r="E39" s="161">
        <v>6.36</v>
      </c>
      <c r="F39" s="184"/>
    </row>
    <row r="40" spans="1:6" ht="12" customHeight="1">
      <c r="A40" s="102" t="s">
        <v>65</v>
      </c>
      <c r="B40" s="103"/>
      <c r="C40" s="103"/>
      <c r="D40" s="105">
        <v>8.82</v>
      </c>
      <c r="E40" s="161">
        <v>8.98</v>
      </c>
      <c r="F40" s="184"/>
    </row>
    <row r="41" spans="1:6" ht="12" customHeight="1">
      <c r="A41" s="102" t="s">
        <v>66</v>
      </c>
      <c r="B41" s="103"/>
      <c r="C41" s="103"/>
      <c r="D41" s="105">
        <v>17.49</v>
      </c>
      <c r="E41" s="161">
        <v>15.27</v>
      </c>
      <c r="F41" s="184"/>
    </row>
    <row r="42" spans="1:6" ht="12" customHeight="1">
      <c r="A42" s="102" t="s">
        <v>67</v>
      </c>
      <c r="B42" s="103"/>
      <c r="C42" s="103"/>
      <c r="D42" s="105">
        <v>9.92</v>
      </c>
      <c r="E42" s="161">
        <v>11.61</v>
      </c>
      <c r="F42" s="184"/>
    </row>
    <row r="43" spans="1:6" ht="12" customHeight="1">
      <c r="A43" s="102" t="s">
        <v>68</v>
      </c>
      <c r="B43" s="103"/>
      <c r="C43" s="103"/>
      <c r="D43" s="105">
        <v>0.18</v>
      </c>
      <c r="E43" s="161">
        <v>0.22</v>
      </c>
      <c r="F43" s="184"/>
    </row>
    <row r="44" spans="1:6" ht="12" customHeight="1">
      <c r="A44" s="102" t="s">
        <v>69</v>
      </c>
      <c r="B44" s="103"/>
      <c r="C44" s="103"/>
      <c r="D44" s="105">
        <v>5.36</v>
      </c>
      <c r="E44" s="161">
        <v>5.08</v>
      </c>
      <c r="F44" s="184"/>
    </row>
    <row r="45" spans="1:6" ht="12" customHeight="1">
      <c r="A45" s="102" t="s">
        <v>70</v>
      </c>
      <c r="B45" s="103"/>
      <c r="C45" s="103"/>
      <c r="D45" s="105">
        <v>0.46</v>
      </c>
      <c r="E45" s="161">
        <v>0.64</v>
      </c>
      <c r="F45" s="184"/>
    </row>
    <row r="46" spans="1:6" ht="12" customHeight="1">
      <c r="A46" s="102" t="s">
        <v>75</v>
      </c>
      <c r="B46" s="103"/>
      <c r="C46" s="103"/>
      <c r="D46" s="105">
        <v>1.37</v>
      </c>
      <c r="E46" s="161">
        <v>1.24</v>
      </c>
      <c r="F46" s="184"/>
    </row>
    <row r="47" spans="1:6" ht="12" customHeight="1">
      <c r="A47" s="102" t="s">
        <v>71</v>
      </c>
      <c r="B47" s="103"/>
      <c r="C47" s="103"/>
      <c r="D47" s="105">
        <v>0.38</v>
      </c>
      <c r="E47" s="161">
        <v>0.39</v>
      </c>
      <c r="F47" s="184"/>
    </row>
    <row r="48" spans="1:6" ht="12" customHeight="1">
      <c r="A48" s="102" t="s">
        <v>72</v>
      </c>
      <c r="B48" s="103"/>
      <c r="C48" s="103"/>
      <c r="D48" s="105">
        <v>1.18</v>
      </c>
      <c r="E48" s="161">
        <v>1.2</v>
      </c>
      <c r="F48" s="184"/>
    </row>
    <row r="49" spans="1:6" ht="12" customHeight="1">
      <c r="A49" s="102" t="s">
        <v>25</v>
      </c>
      <c r="B49" s="103"/>
      <c r="C49" s="103"/>
      <c r="D49" s="105">
        <v>3.99</v>
      </c>
      <c r="E49" s="161">
        <v>3.91</v>
      </c>
      <c r="F49" s="22"/>
    </row>
    <row r="50" spans="1:6" ht="12" customHeight="1">
      <c r="A50" s="427" t="s">
        <v>275</v>
      </c>
      <c r="B50" s="468"/>
      <c r="C50" s="469"/>
      <c r="D50" s="107">
        <f>SUM(D37:D49)</f>
        <v>99.98</v>
      </c>
      <c r="E50" s="107">
        <f>SUM(E37:E49)</f>
        <v>100.00999999999999</v>
      </c>
      <c r="F50" s="184"/>
    </row>
    <row r="51" spans="1:6" ht="11.25">
      <c r="A51" s="427"/>
      <c r="B51" s="468"/>
      <c r="C51" s="469"/>
      <c r="D51" s="133">
        <v>28779</v>
      </c>
      <c r="E51" s="132">
        <v>85061</v>
      </c>
      <c r="F51" s="185"/>
    </row>
  </sheetData>
  <sheetProtection/>
  <mergeCells count="34">
    <mergeCell ref="A50:C51"/>
    <mergeCell ref="B27:B29"/>
    <mergeCell ref="A32:B33"/>
    <mergeCell ref="A35:F35"/>
    <mergeCell ref="A36:C36"/>
    <mergeCell ref="C27:C29"/>
    <mergeCell ref="D27:D29"/>
    <mergeCell ref="A3:C3"/>
    <mergeCell ref="C4:D4"/>
    <mergeCell ref="A5:B5"/>
    <mergeCell ref="B7:B9"/>
    <mergeCell ref="D7:D9"/>
    <mergeCell ref="B22:B26"/>
    <mergeCell ref="C22:C26"/>
    <mergeCell ref="D22:D26"/>
    <mergeCell ref="C16:C21"/>
    <mergeCell ref="D16:D21"/>
    <mergeCell ref="B10:B15"/>
    <mergeCell ref="B16:B21"/>
    <mergeCell ref="E4:F4"/>
    <mergeCell ref="E7:E9"/>
    <mergeCell ref="A4:B4"/>
    <mergeCell ref="D10:D15"/>
    <mergeCell ref="C7:C9"/>
    <mergeCell ref="C10:C15"/>
    <mergeCell ref="F27:F29"/>
    <mergeCell ref="F7:F9"/>
    <mergeCell ref="E10:E15"/>
    <mergeCell ref="F10:F15"/>
    <mergeCell ref="E16:E21"/>
    <mergeCell ref="F16:F21"/>
    <mergeCell ref="E22:E26"/>
    <mergeCell ref="F22:F26"/>
    <mergeCell ref="E27:E2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0039062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8.71093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2.710937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306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3"/>
      <c r="B4" s="3"/>
      <c r="C4" s="3"/>
      <c r="D4" s="186"/>
      <c r="E4" s="5"/>
      <c r="F4" s="3"/>
      <c r="G4" s="4"/>
      <c r="H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11.25">
      <c r="A5" s="5" t="s">
        <v>243</v>
      </c>
      <c r="F5" s="4"/>
      <c r="J5" s="6"/>
      <c r="K5" s="6"/>
      <c r="L5" s="6"/>
      <c r="M5" s="6"/>
      <c r="N5" s="7"/>
      <c r="O5" s="7"/>
      <c r="P5" s="7"/>
      <c r="Q5" s="7"/>
      <c r="R5" s="7"/>
      <c r="S5" s="7"/>
      <c r="T5" s="8"/>
    </row>
    <row r="6" spans="1:20" ht="60" customHeight="1">
      <c r="A6" s="422" t="s">
        <v>0</v>
      </c>
      <c r="B6" s="425" t="s">
        <v>1</v>
      </c>
      <c r="C6" s="425" t="s">
        <v>240</v>
      </c>
      <c r="D6" s="416" t="s">
        <v>0</v>
      </c>
      <c r="E6" s="417"/>
      <c r="F6" s="417"/>
      <c r="G6" s="418"/>
      <c r="H6" s="9"/>
      <c r="J6" s="10" t="s">
        <v>241</v>
      </c>
      <c r="M6" s="3"/>
      <c r="N6" s="4"/>
      <c r="T6" s="11"/>
    </row>
    <row r="7" spans="1:20" ht="27.75" customHeight="1">
      <c r="A7" s="423"/>
      <c r="B7" s="426"/>
      <c r="C7" s="489"/>
      <c r="D7" s="39" t="s">
        <v>3</v>
      </c>
      <c r="E7" s="42" t="s">
        <v>2</v>
      </c>
      <c r="F7" s="42" t="s">
        <v>4</v>
      </c>
      <c r="G7" s="28" t="s">
        <v>5</v>
      </c>
      <c r="H7" s="12"/>
      <c r="K7" s="42" t="s">
        <v>240</v>
      </c>
      <c r="L7" s="42" t="s">
        <v>3</v>
      </c>
      <c r="M7" s="42" t="s">
        <v>2</v>
      </c>
      <c r="N7" s="42" t="s">
        <v>4</v>
      </c>
      <c r="T7" s="11"/>
    </row>
    <row r="8" spans="1:20" ht="11.25">
      <c r="A8" s="423"/>
      <c r="B8" s="419" t="s">
        <v>106</v>
      </c>
      <c r="C8" s="17" t="s">
        <v>106</v>
      </c>
      <c r="D8" s="34">
        <v>0</v>
      </c>
      <c r="E8" s="16">
        <v>0</v>
      </c>
      <c r="F8" s="187">
        <v>0</v>
      </c>
      <c r="G8" s="35">
        <v>0</v>
      </c>
      <c r="H8" s="13"/>
      <c r="J8" s="419" t="s">
        <v>107</v>
      </c>
      <c r="K8" s="17" t="s">
        <v>106</v>
      </c>
      <c r="L8" s="49">
        <v>845</v>
      </c>
      <c r="M8" s="15">
        <v>56</v>
      </c>
      <c r="N8" s="34">
        <v>901</v>
      </c>
      <c r="T8" s="11"/>
    </row>
    <row r="9" spans="1:20" ht="11.25">
      <c r="A9" s="423"/>
      <c r="B9" s="420"/>
      <c r="C9" s="17" t="s">
        <v>236</v>
      </c>
      <c r="D9" s="35">
        <v>985</v>
      </c>
      <c r="E9" s="16">
        <v>56</v>
      </c>
      <c r="F9" s="187">
        <v>1041</v>
      </c>
      <c r="G9" s="35">
        <v>0</v>
      </c>
      <c r="H9" s="13"/>
      <c r="J9" s="420"/>
      <c r="K9" s="17" t="s">
        <v>236</v>
      </c>
      <c r="L9" s="134">
        <v>193</v>
      </c>
      <c r="M9" s="15">
        <v>24</v>
      </c>
      <c r="N9" s="36">
        <v>217</v>
      </c>
      <c r="O9" s="14"/>
      <c r="P9" s="14"/>
      <c r="Q9" s="14"/>
      <c r="R9" s="14"/>
      <c r="S9" s="14"/>
      <c r="T9" s="11"/>
    </row>
    <row r="10" spans="1:20" ht="11.25">
      <c r="A10" s="423"/>
      <c r="B10" s="421"/>
      <c r="C10" s="25" t="s">
        <v>4</v>
      </c>
      <c r="D10" s="188">
        <f>SUM(D8:D9)</f>
        <v>985</v>
      </c>
      <c r="E10" s="38">
        <f>SUM(E8:E9)</f>
        <v>56</v>
      </c>
      <c r="F10" s="38">
        <f>SUM(F8:F9)</f>
        <v>1041</v>
      </c>
      <c r="G10" s="33">
        <f>SUM(G8:G9)</f>
        <v>0</v>
      </c>
      <c r="H10" s="13"/>
      <c r="J10" s="421"/>
      <c r="K10" s="45" t="s">
        <v>4</v>
      </c>
      <c r="L10" s="43">
        <f>SUM(L8:L9)</f>
        <v>1038</v>
      </c>
      <c r="M10" s="43">
        <f>SUM(M8:M9)</f>
        <v>80</v>
      </c>
      <c r="N10" s="43">
        <f>SUM(N8:N9)</f>
        <v>1118</v>
      </c>
      <c r="O10" s="14"/>
      <c r="P10" s="14"/>
      <c r="Q10" s="14"/>
      <c r="R10" s="14"/>
      <c r="S10" s="14"/>
      <c r="T10" s="11"/>
    </row>
    <row r="11" spans="1:20" ht="11.25">
      <c r="A11" s="423"/>
      <c r="B11" s="434" t="s">
        <v>6</v>
      </c>
      <c r="C11" s="39" t="s">
        <v>106</v>
      </c>
      <c r="D11" s="35">
        <v>0</v>
      </c>
      <c r="E11" s="16">
        <v>0</v>
      </c>
      <c r="F11" s="187">
        <v>0</v>
      </c>
      <c r="G11" s="35">
        <v>0</v>
      </c>
      <c r="H11" s="13"/>
      <c r="J11" s="419" t="s">
        <v>111</v>
      </c>
      <c r="K11" s="17" t="s">
        <v>106</v>
      </c>
      <c r="L11" s="49">
        <v>691</v>
      </c>
      <c r="M11" s="15">
        <v>38</v>
      </c>
      <c r="N11" s="34">
        <v>729</v>
      </c>
      <c r="O11" s="14"/>
      <c r="P11" s="14"/>
      <c r="Q11" s="14"/>
      <c r="R11" s="14"/>
      <c r="S11" s="14"/>
      <c r="T11" s="11"/>
    </row>
    <row r="12" spans="1:20" ht="11.25">
      <c r="A12" s="423"/>
      <c r="B12" s="434"/>
      <c r="C12" s="40" t="s">
        <v>236</v>
      </c>
      <c r="D12" s="35">
        <v>892</v>
      </c>
      <c r="E12" s="16">
        <v>104</v>
      </c>
      <c r="F12" s="187">
        <v>996</v>
      </c>
      <c r="G12" s="35">
        <v>4</v>
      </c>
      <c r="H12" s="13"/>
      <c r="J12" s="420"/>
      <c r="K12" s="17" t="s">
        <v>236</v>
      </c>
      <c r="L12" s="134">
        <v>172</v>
      </c>
      <c r="M12" s="15">
        <v>18</v>
      </c>
      <c r="N12" s="36">
        <v>190</v>
      </c>
      <c r="O12" s="14"/>
      <c r="P12" s="14"/>
      <c r="Q12" s="14"/>
      <c r="R12" s="14"/>
      <c r="S12" s="14"/>
      <c r="T12" s="11"/>
    </row>
    <row r="13" spans="1:20" ht="11.25">
      <c r="A13" s="423"/>
      <c r="B13" s="434"/>
      <c r="C13" s="25" t="s">
        <v>4</v>
      </c>
      <c r="D13" s="38">
        <f>SUM(D11:D12)</f>
        <v>892</v>
      </c>
      <c r="E13" s="32">
        <f>SUM(E11:E12)</f>
        <v>104</v>
      </c>
      <c r="F13" s="38">
        <f>SUM(F11:F12)</f>
        <v>996</v>
      </c>
      <c r="G13" s="33">
        <f>SUM(G11:G12)</f>
        <v>4</v>
      </c>
      <c r="H13" s="13"/>
      <c r="J13" s="421"/>
      <c r="K13" s="44" t="s">
        <v>4</v>
      </c>
      <c r="L13" s="43">
        <f>SUM(L11:L12)</f>
        <v>863</v>
      </c>
      <c r="M13" s="43">
        <f>SUM(M11:M12)</f>
        <v>56</v>
      </c>
      <c r="N13" s="43">
        <f>SUM(N11:N12)</f>
        <v>919</v>
      </c>
      <c r="O13" s="14"/>
      <c r="P13" s="14"/>
      <c r="Q13" s="14"/>
      <c r="R13" s="14"/>
      <c r="S13" s="14"/>
      <c r="T13" s="11"/>
    </row>
    <row r="14" spans="1:20" ht="11.25">
      <c r="A14" s="423"/>
      <c r="B14" s="419" t="s">
        <v>7</v>
      </c>
      <c r="C14" s="17" t="s">
        <v>106</v>
      </c>
      <c r="D14" s="35">
        <v>0</v>
      </c>
      <c r="E14" s="16">
        <v>0</v>
      </c>
      <c r="F14" s="187">
        <v>0</v>
      </c>
      <c r="G14" s="35">
        <v>0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20"/>
      <c r="C15" s="17" t="s">
        <v>236</v>
      </c>
      <c r="D15" s="35">
        <v>913</v>
      </c>
      <c r="E15" s="16">
        <v>83</v>
      </c>
      <c r="F15" s="187">
        <v>996</v>
      </c>
      <c r="G15" s="35">
        <v>2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0" ht="11.25">
      <c r="A16" s="423"/>
      <c r="B16" s="421"/>
      <c r="C16" s="25" t="s">
        <v>4</v>
      </c>
      <c r="D16" s="38">
        <f>SUM(D14:D15)</f>
        <v>913</v>
      </c>
      <c r="E16" s="32">
        <f>SUM(E14:E15)</f>
        <v>83</v>
      </c>
      <c r="F16" s="38">
        <f>SUM(F14:F15)</f>
        <v>996</v>
      </c>
      <c r="G16" s="33">
        <f>SUM(G14:G15)</f>
        <v>2</v>
      </c>
      <c r="H16" s="13"/>
      <c r="J16" s="9"/>
      <c r="K16" s="14"/>
      <c r="L16" s="15"/>
      <c r="M16" s="15"/>
      <c r="N16" s="16"/>
      <c r="O16" s="14"/>
      <c r="P16" s="14"/>
      <c r="Q16" s="14"/>
      <c r="R16" s="14"/>
      <c r="S16" s="14"/>
      <c r="T16" s="11"/>
    </row>
    <row r="17" spans="1:20" ht="11.25">
      <c r="A17" s="423"/>
      <c r="B17" s="419" t="s">
        <v>112</v>
      </c>
      <c r="C17" s="17" t="s">
        <v>106</v>
      </c>
      <c r="D17" s="35">
        <v>0</v>
      </c>
      <c r="E17" s="16">
        <v>0</v>
      </c>
      <c r="F17" s="187">
        <v>0</v>
      </c>
      <c r="G17" s="35">
        <v>0</v>
      </c>
      <c r="H17" s="13"/>
      <c r="J17" s="9"/>
      <c r="K17" s="14"/>
      <c r="L17" s="15"/>
      <c r="M17" s="15"/>
      <c r="N17" s="16"/>
      <c r="O17" s="14"/>
      <c r="P17" s="14"/>
      <c r="Q17" s="14"/>
      <c r="R17" s="14"/>
      <c r="S17" s="14"/>
      <c r="T17" s="11"/>
    </row>
    <row r="18" spans="1:20" ht="11.25">
      <c r="A18" s="423"/>
      <c r="B18" s="420"/>
      <c r="C18" s="17" t="s">
        <v>236</v>
      </c>
      <c r="D18" s="35">
        <v>855</v>
      </c>
      <c r="E18" s="16">
        <v>86</v>
      </c>
      <c r="F18" s="187">
        <v>941</v>
      </c>
      <c r="G18" s="35">
        <v>4</v>
      </c>
      <c r="H18" s="13"/>
      <c r="J18" s="9"/>
      <c r="K18" s="14"/>
      <c r="L18" s="15"/>
      <c r="M18" s="15"/>
      <c r="N18" s="16"/>
      <c r="O18" s="14"/>
      <c r="P18" s="14"/>
      <c r="Q18" s="14"/>
      <c r="R18" s="14"/>
      <c r="S18" s="14"/>
      <c r="T18" s="11"/>
    </row>
    <row r="19" spans="1:20" ht="11.25">
      <c r="A19" s="423"/>
      <c r="B19" s="420"/>
      <c r="C19" s="25" t="s">
        <v>4</v>
      </c>
      <c r="D19" s="38">
        <f>SUM(D17:D18)</f>
        <v>855</v>
      </c>
      <c r="E19" s="32">
        <f>SUM(E17:E18)</f>
        <v>86</v>
      </c>
      <c r="F19" s="38">
        <f>SUM(F17:F18)</f>
        <v>941</v>
      </c>
      <c r="G19" s="33">
        <f>SUM(G17:G18)</f>
        <v>4</v>
      </c>
      <c r="H19" s="13"/>
      <c r="J19" s="9"/>
      <c r="K19" s="14"/>
      <c r="L19" s="15"/>
      <c r="M19" s="15"/>
      <c r="N19" s="16"/>
      <c r="O19" s="14"/>
      <c r="P19" s="14"/>
      <c r="Q19" s="14"/>
      <c r="R19" s="14"/>
      <c r="S19" s="14"/>
      <c r="T19" s="11"/>
    </row>
    <row r="20" spans="1:24" ht="11.25">
      <c r="A20" s="424"/>
      <c r="B20" s="427" t="s">
        <v>4</v>
      </c>
      <c r="C20" s="456"/>
      <c r="D20" s="36">
        <f>SUM(D19,D16,D13,D10)</f>
        <v>3645</v>
      </c>
      <c r="E20" s="41">
        <f>SUM(E19,E16,E13,E10)</f>
        <v>329</v>
      </c>
      <c r="F20" s="189">
        <f>SUM(F19,F16,F13,F10)</f>
        <v>3974</v>
      </c>
      <c r="G20" s="36">
        <f>SUM(G19,G16,G13,G10)</f>
        <v>10</v>
      </c>
      <c r="H20" s="13"/>
      <c r="J20" s="434"/>
      <c r="K20" s="17"/>
      <c r="L20" s="15"/>
      <c r="M20" s="15"/>
      <c r="N20" s="16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2" ht="11.25">
      <c r="A21" s="19"/>
      <c r="B21" s="9"/>
      <c r="C21" s="9"/>
      <c r="D21" s="13"/>
      <c r="E21" s="13"/>
      <c r="F21" s="13"/>
      <c r="G21" s="13"/>
      <c r="H21" s="13"/>
      <c r="J21" s="434"/>
      <c r="K21" s="17"/>
      <c r="L21" s="15"/>
      <c r="M21" s="15"/>
      <c r="N21" s="16"/>
      <c r="O21" s="14"/>
      <c r="P21" s="14"/>
      <c r="Q21" s="14"/>
      <c r="R21" s="14"/>
      <c r="S21" s="14"/>
      <c r="T21" s="14"/>
      <c r="U21" s="14"/>
      <c r="V21" s="11"/>
    </row>
    <row r="22" spans="10:13" ht="11.25">
      <c r="J22" s="13"/>
      <c r="K22" s="13"/>
      <c r="L22" s="13"/>
      <c r="M22" s="13"/>
    </row>
    <row r="23" spans="1:13" ht="42" customHeight="1">
      <c r="A23" s="429" t="s">
        <v>237</v>
      </c>
      <c r="B23" s="430"/>
      <c r="C23" s="100" t="s">
        <v>238</v>
      </c>
      <c r="D23" s="27">
        <v>0</v>
      </c>
      <c r="E23" s="27">
        <v>0</v>
      </c>
      <c r="F23" s="27">
        <v>0</v>
      </c>
      <c r="J23" s="13"/>
      <c r="K23" s="13"/>
      <c r="L23" s="18"/>
      <c r="M23" s="14"/>
    </row>
    <row r="24" spans="1:6" ht="39.75" customHeight="1">
      <c r="A24" s="431"/>
      <c r="B24" s="432"/>
      <c r="C24" s="121" t="s">
        <v>239</v>
      </c>
      <c r="D24" s="27">
        <v>1</v>
      </c>
      <c r="E24" s="27">
        <v>0</v>
      </c>
      <c r="F24" s="27">
        <v>1</v>
      </c>
    </row>
    <row r="25" spans="1:16" ht="12.75" customHeight="1">
      <c r="A25" s="19"/>
      <c r="B25" s="9"/>
      <c r="C25" s="9"/>
      <c r="D25" s="13"/>
      <c r="E25" s="13"/>
      <c r="F25" s="11"/>
      <c r="G25" s="11"/>
      <c r="H25" s="11"/>
      <c r="J25" s="13"/>
      <c r="K25" s="13"/>
      <c r="L25" s="18"/>
      <c r="M25" s="14"/>
      <c r="P25" s="20"/>
    </row>
    <row r="26" spans="1:16" ht="11.25">
      <c r="A26" s="5" t="s">
        <v>242</v>
      </c>
      <c r="J26" s="5" t="s">
        <v>244</v>
      </c>
      <c r="O26" s="21"/>
      <c r="P26" s="21"/>
    </row>
    <row r="27" spans="1:13" ht="34.5" customHeight="1">
      <c r="A27" s="433" t="s">
        <v>76</v>
      </c>
      <c r="B27" s="433"/>
      <c r="C27" s="433"/>
      <c r="D27" s="433"/>
      <c r="E27" s="433"/>
      <c r="F27" s="433"/>
      <c r="G27" s="22"/>
      <c r="H27" s="22"/>
      <c r="I27" s="22"/>
      <c r="J27" s="52" t="s">
        <v>108</v>
      </c>
      <c r="K27" s="52" t="s">
        <v>109</v>
      </c>
      <c r="L27" s="52" t="s">
        <v>110</v>
      </c>
      <c r="M27" s="53" t="s">
        <v>4</v>
      </c>
    </row>
    <row r="28" spans="1:14" ht="11.25">
      <c r="A28" s="416" t="s">
        <v>8</v>
      </c>
      <c r="B28" s="417"/>
      <c r="C28" s="418"/>
      <c r="D28" s="27">
        <v>872</v>
      </c>
      <c r="E28" s="27">
        <v>49</v>
      </c>
      <c r="F28" s="27">
        <v>921</v>
      </c>
      <c r="J28" s="54">
        <v>32</v>
      </c>
      <c r="K28" s="54">
        <v>2</v>
      </c>
      <c r="L28" s="54">
        <v>0</v>
      </c>
      <c r="M28" s="54">
        <f>SUM(J28:L28)</f>
        <v>34</v>
      </c>
      <c r="N28" s="21"/>
    </row>
  </sheetData>
  <sheetProtection/>
  <mergeCells count="15">
    <mergeCell ref="A27:F27"/>
    <mergeCell ref="A28:C28"/>
    <mergeCell ref="B17:B19"/>
    <mergeCell ref="A6:A20"/>
    <mergeCell ref="B6:B7"/>
    <mergeCell ref="C6:C7"/>
    <mergeCell ref="D6:G6"/>
    <mergeCell ref="B8:B10"/>
    <mergeCell ref="B20:C20"/>
    <mergeCell ref="J20:J21"/>
    <mergeCell ref="J8:J10"/>
    <mergeCell ref="B11:B13"/>
    <mergeCell ref="J11:J13"/>
    <mergeCell ref="B14:B16"/>
    <mergeCell ref="A23:B24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57421875" style="22" customWidth="1"/>
    <col min="5" max="5" width="13.8515625" style="22" customWidth="1"/>
    <col min="6" max="6" width="9.57421875" style="22" customWidth="1"/>
    <col min="7" max="7" width="12.140625" style="22" customWidth="1"/>
    <col min="8" max="8" width="9.28125" style="172" customWidth="1"/>
    <col min="9" max="9" width="10.28125" style="22" customWidth="1"/>
    <col min="10" max="10" width="6.140625" style="22" customWidth="1"/>
    <col min="11" max="11" width="6.7109375" style="22" customWidth="1"/>
    <col min="12" max="12" width="8.140625" style="22" customWidth="1"/>
    <col min="13" max="13" width="8.28125" style="22" customWidth="1"/>
    <col min="14" max="14" width="8.8515625" style="22" customWidth="1"/>
    <col min="15" max="15" width="3.8515625" style="22" customWidth="1"/>
    <col min="16" max="16" width="6.57421875" style="22" customWidth="1"/>
    <col min="17" max="17" width="2.14062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306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9.75" customHeight="1">
      <c r="C3" s="3"/>
      <c r="D3" s="4"/>
      <c r="G3" s="137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78.75">
      <c r="A5" s="81" t="s">
        <v>254</v>
      </c>
      <c r="B5" s="81" t="s">
        <v>78</v>
      </c>
      <c r="C5" s="81" t="s">
        <v>79</v>
      </c>
      <c r="D5" s="81" t="s">
        <v>73</v>
      </c>
      <c r="E5" s="81" t="s">
        <v>103</v>
      </c>
      <c r="F5" s="81" t="s">
        <v>74</v>
      </c>
      <c r="G5" s="425" t="s">
        <v>104</v>
      </c>
      <c r="H5" s="425" t="s">
        <v>77</v>
      </c>
      <c r="I5" s="425" t="s">
        <v>346</v>
      </c>
      <c r="J5" s="425" t="s">
        <v>81</v>
      </c>
      <c r="K5" s="425" t="s">
        <v>82</v>
      </c>
      <c r="L5" s="425" t="s">
        <v>105</v>
      </c>
    </row>
    <row r="6" spans="1:12" s="63" customFormat="1" ht="11.25">
      <c r="A6" s="190"/>
      <c r="B6" s="85"/>
      <c r="C6" s="85"/>
      <c r="D6" s="85"/>
      <c r="E6" s="85"/>
      <c r="F6" s="85"/>
      <c r="G6" s="426"/>
      <c r="H6" s="426"/>
      <c r="I6" s="426"/>
      <c r="J6" s="426"/>
      <c r="K6" s="426"/>
      <c r="L6" s="426"/>
    </row>
    <row r="7" spans="1:12" s="63" customFormat="1" ht="12" customHeight="1">
      <c r="A7" s="64" t="s">
        <v>255</v>
      </c>
      <c r="B7" s="64">
        <v>268</v>
      </c>
      <c r="C7" s="64">
        <v>10</v>
      </c>
      <c r="D7" s="64">
        <v>0</v>
      </c>
      <c r="E7" s="64">
        <v>0</v>
      </c>
      <c r="F7" s="64">
        <v>1</v>
      </c>
      <c r="G7" s="64">
        <v>0</v>
      </c>
      <c r="H7" s="64">
        <v>3</v>
      </c>
      <c r="I7" s="64">
        <v>0</v>
      </c>
      <c r="J7" s="64">
        <v>0</v>
      </c>
      <c r="K7" s="64">
        <v>19</v>
      </c>
      <c r="L7" s="64">
        <v>734</v>
      </c>
    </row>
    <row r="8" spans="1:12" s="63" customFormat="1" ht="12" customHeight="1">
      <c r="A8" s="64" t="s">
        <v>282</v>
      </c>
      <c r="B8" s="64">
        <v>291</v>
      </c>
      <c r="C8" s="64">
        <v>17</v>
      </c>
      <c r="D8" s="64">
        <v>0</v>
      </c>
      <c r="E8" s="64">
        <v>0</v>
      </c>
      <c r="F8" s="64">
        <v>0</v>
      </c>
      <c r="G8" s="64">
        <v>0</v>
      </c>
      <c r="H8" s="64">
        <v>3</v>
      </c>
      <c r="I8" s="64">
        <v>0</v>
      </c>
      <c r="J8" s="64">
        <v>0</v>
      </c>
      <c r="K8" s="64">
        <v>25</v>
      </c>
      <c r="L8" s="64">
        <v>641</v>
      </c>
    </row>
    <row r="9" spans="1:12" s="63" customFormat="1" ht="12" customHeight="1">
      <c r="A9" s="64" t="s">
        <v>283</v>
      </c>
      <c r="B9" s="64">
        <v>247</v>
      </c>
      <c r="C9" s="64">
        <v>18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10</v>
      </c>
      <c r="L9" s="64">
        <v>719</v>
      </c>
    </row>
    <row r="10" spans="2:12" s="68" customFormat="1" ht="5.25" customHeight="1">
      <c r="B10" s="69"/>
      <c r="C10" s="69"/>
      <c r="D10" s="69"/>
      <c r="E10" s="69"/>
      <c r="F10" s="69"/>
      <c r="G10" s="69"/>
      <c r="H10" s="191"/>
      <c r="I10" s="69"/>
      <c r="J10" s="69"/>
      <c r="K10" s="69"/>
      <c r="L10" s="69"/>
    </row>
    <row r="11" spans="1:8" s="68" customFormat="1" ht="15" customHeight="1">
      <c r="A11" s="440" t="s">
        <v>253</v>
      </c>
      <c r="B11" s="440"/>
      <c r="C11" s="440"/>
      <c r="D11" s="440"/>
      <c r="E11" s="440"/>
      <c r="F11" s="440"/>
      <c r="G11" s="440"/>
      <c r="H11" s="167"/>
    </row>
    <row r="12" spans="1:17" s="74" customFormat="1" ht="12.75" customHeight="1">
      <c r="A12" s="441" t="s">
        <v>245</v>
      </c>
      <c r="B12" s="442"/>
      <c r="C12" s="442"/>
      <c r="D12" s="443"/>
      <c r="E12" s="448" t="s">
        <v>252</v>
      </c>
      <c r="F12" s="448"/>
      <c r="G12" s="449"/>
      <c r="H12" s="12"/>
      <c r="I12" s="440" t="s">
        <v>280</v>
      </c>
      <c r="J12" s="440"/>
      <c r="K12" s="440"/>
      <c r="L12" s="440"/>
      <c r="M12" s="440"/>
      <c r="N12" s="440"/>
      <c r="O12" s="440"/>
      <c r="P12" s="440"/>
      <c r="Q12" s="440"/>
    </row>
    <row r="13" spans="1:17" s="74" customFormat="1" ht="69" customHeight="1">
      <c r="A13" s="475"/>
      <c r="B13" s="476"/>
      <c r="C13" s="476"/>
      <c r="D13" s="477"/>
      <c r="E13" s="148" t="s">
        <v>3</v>
      </c>
      <c r="F13" s="148" t="s">
        <v>2</v>
      </c>
      <c r="G13" s="148" t="s">
        <v>4</v>
      </c>
      <c r="H13" s="76"/>
      <c r="J13" s="436" t="s">
        <v>268</v>
      </c>
      <c r="K13" s="436" t="s">
        <v>267</v>
      </c>
      <c r="L13" s="436" t="s">
        <v>269</v>
      </c>
      <c r="M13" s="436" t="s">
        <v>270</v>
      </c>
      <c r="N13" s="436" t="s">
        <v>271</v>
      </c>
      <c r="O13" s="436" t="s">
        <v>284</v>
      </c>
      <c r="P13" s="436" t="s">
        <v>4</v>
      </c>
      <c r="Q13" s="22"/>
    </row>
    <row r="14" spans="1:17" s="74" customFormat="1" ht="12.75" customHeight="1">
      <c r="A14" s="435" t="s">
        <v>9</v>
      </c>
      <c r="B14" s="435"/>
      <c r="C14" s="435"/>
      <c r="D14" s="435"/>
      <c r="E14" s="77">
        <v>0</v>
      </c>
      <c r="F14" s="175">
        <v>0</v>
      </c>
      <c r="G14" s="77">
        <v>0</v>
      </c>
      <c r="H14" s="76"/>
      <c r="J14" s="437"/>
      <c r="K14" s="437"/>
      <c r="L14" s="437"/>
      <c r="M14" s="437"/>
      <c r="N14" s="437"/>
      <c r="O14" s="437"/>
      <c r="P14" s="437"/>
      <c r="Q14" s="22"/>
    </row>
    <row r="15" spans="1:17" s="74" customFormat="1" ht="12.75" customHeight="1">
      <c r="A15" s="435" t="s">
        <v>10</v>
      </c>
      <c r="B15" s="435"/>
      <c r="C15" s="435"/>
      <c r="D15" s="435"/>
      <c r="E15" s="77">
        <v>0</v>
      </c>
      <c r="F15" s="175">
        <v>0</v>
      </c>
      <c r="G15" s="77">
        <v>0</v>
      </c>
      <c r="H15" s="76"/>
      <c r="J15" s="437"/>
      <c r="K15" s="437"/>
      <c r="L15" s="437"/>
      <c r="M15" s="437"/>
      <c r="N15" s="437"/>
      <c r="O15" s="437"/>
      <c r="P15" s="437"/>
      <c r="Q15" s="22"/>
    </row>
    <row r="16" spans="1:17" s="74" customFormat="1" ht="12.75" customHeight="1">
      <c r="A16" s="435" t="s">
        <v>250</v>
      </c>
      <c r="B16" s="435"/>
      <c r="C16" s="435"/>
      <c r="D16" s="435"/>
      <c r="E16" s="77">
        <v>0</v>
      </c>
      <c r="F16" s="175">
        <v>0</v>
      </c>
      <c r="G16" s="77">
        <v>0</v>
      </c>
      <c r="H16" s="76"/>
      <c r="J16" s="438"/>
      <c r="K16" s="438"/>
      <c r="L16" s="438"/>
      <c r="M16" s="438"/>
      <c r="N16" s="438"/>
      <c r="O16" s="438"/>
      <c r="P16" s="438"/>
      <c r="Q16" s="22"/>
    </row>
    <row r="17" spans="1:16" ht="12.75" customHeight="1">
      <c r="A17" s="435" t="s">
        <v>11</v>
      </c>
      <c r="B17" s="435"/>
      <c r="C17" s="435"/>
      <c r="D17" s="435"/>
      <c r="E17" s="78">
        <v>0.3</v>
      </c>
      <c r="F17" s="175">
        <v>0</v>
      </c>
      <c r="G17" s="78">
        <v>0.3</v>
      </c>
      <c r="H17" s="80"/>
      <c r="I17" s="425" t="s">
        <v>256</v>
      </c>
      <c r="J17" s="82">
        <v>99</v>
      </c>
      <c r="K17" s="82">
        <v>0.1</v>
      </c>
      <c r="L17" s="82">
        <v>0.1</v>
      </c>
      <c r="M17" s="82">
        <v>0.2</v>
      </c>
      <c r="N17" s="82">
        <v>0.6</v>
      </c>
      <c r="O17" s="82">
        <v>0</v>
      </c>
      <c r="P17" s="84">
        <f>SUM(J17:O17)</f>
        <v>99.99999999999999</v>
      </c>
    </row>
    <row r="18" spans="1:16" ht="12.75" customHeight="1">
      <c r="A18" s="435" t="s">
        <v>230</v>
      </c>
      <c r="B18" s="435"/>
      <c r="C18" s="435"/>
      <c r="D18" s="435"/>
      <c r="E18" s="77">
        <v>0</v>
      </c>
      <c r="F18" s="175">
        <v>0</v>
      </c>
      <c r="G18" s="77">
        <v>0</v>
      </c>
      <c r="H18" s="80"/>
      <c r="I18" s="426"/>
      <c r="J18" s="86"/>
      <c r="K18" s="86"/>
      <c r="L18" s="86"/>
      <c r="M18" s="86"/>
      <c r="N18" s="86"/>
      <c r="O18" s="86"/>
      <c r="P18" s="152">
        <v>1000</v>
      </c>
    </row>
    <row r="19" spans="1:16" ht="12.75" customHeight="1">
      <c r="A19" s="435" t="s">
        <v>231</v>
      </c>
      <c r="B19" s="435"/>
      <c r="C19" s="435"/>
      <c r="D19" s="435"/>
      <c r="E19" s="78">
        <v>0.7</v>
      </c>
      <c r="F19" s="175">
        <v>0</v>
      </c>
      <c r="G19" s="78">
        <v>0.7</v>
      </c>
      <c r="H19" s="80"/>
      <c r="I19" s="425" t="s">
        <v>4</v>
      </c>
      <c r="J19" s="82">
        <v>99.6</v>
      </c>
      <c r="K19" s="82">
        <v>0</v>
      </c>
      <c r="L19" s="82">
        <v>0.1</v>
      </c>
      <c r="M19" s="82">
        <v>0.1</v>
      </c>
      <c r="N19" s="82">
        <v>0.2</v>
      </c>
      <c r="O19" s="90">
        <v>0</v>
      </c>
      <c r="P19" s="84">
        <f>SUM(J19:O19)</f>
        <v>99.99999999999999</v>
      </c>
    </row>
    <row r="20" spans="1:16" ht="12.75" customHeight="1">
      <c r="A20" s="435" t="s">
        <v>232</v>
      </c>
      <c r="B20" s="435"/>
      <c r="C20" s="435"/>
      <c r="D20" s="435"/>
      <c r="E20" s="78">
        <v>0.9</v>
      </c>
      <c r="F20" s="151">
        <v>2.2</v>
      </c>
      <c r="G20" s="78">
        <v>1</v>
      </c>
      <c r="H20" s="80"/>
      <c r="I20" s="426"/>
      <c r="J20" s="86"/>
      <c r="K20" s="86"/>
      <c r="L20" s="86"/>
      <c r="M20" s="86"/>
      <c r="N20" s="86"/>
      <c r="O20" s="86"/>
      <c r="P20" s="152">
        <v>3949</v>
      </c>
    </row>
    <row r="21" spans="1:8" ht="12.75" customHeight="1">
      <c r="A21" s="435" t="s">
        <v>233</v>
      </c>
      <c r="B21" s="435"/>
      <c r="C21" s="435"/>
      <c r="D21" s="435"/>
      <c r="E21" s="78">
        <v>94.7</v>
      </c>
      <c r="F21" s="151">
        <v>95.6</v>
      </c>
      <c r="G21" s="78">
        <v>94.7</v>
      </c>
      <c r="H21" s="80"/>
    </row>
    <row r="22" spans="1:8" ht="12.75" customHeight="1">
      <c r="A22" s="435" t="s">
        <v>12</v>
      </c>
      <c r="B22" s="435"/>
      <c r="C22" s="435"/>
      <c r="D22" s="435"/>
      <c r="E22" s="78">
        <v>0.2</v>
      </c>
      <c r="F22" s="175">
        <v>0</v>
      </c>
      <c r="G22" s="78">
        <v>0.2</v>
      </c>
      <c r="H22" s="80"/>
    </row>
    <row r="23" spans="1:8" ht="12.75" customHeight="1">
      <c r="A23" s="435" t="s">
        <v>13</v>
      </c>
      <c r="B23" s="435"/>
      <c r="C23" s="435"/>
      <c r="D23" s="435"/>
      <c r="E23" s="78">
        <v>0.4</v>
      </c>
      <c r="F23" s="175">
        <v>0</v>
      </c>
      <c r="G23" s="78">
        <v>0.4</v>
      </c>
      <c r="H23" s="80"/>
    </row>
    <row r="24" spans="1:8" ht="12.75" customHeight="1">
      <c r="A24" s="435" t="s">
        <v>14</v>
      </c>
      <c r="B24" s="435"/>
      <c r="C24" s="435"/>
      <c r="D24" s="435"/>
      <c r="E24" s="78">
        <v>0.1</v>
      </c>
      <c r="F24" s="175">
        <v>0</v>
      </c>
      <c r="G24" s="78">
        <v>0.1</v>
      </c>
      <c r="H24" s="80"/>
    </row>
    <row r="25" spans="1:8" ht="12.75" customHeight="1">
      <c r="A25" s="435" t="s">
        <v>83</v>
      </c>
      <c r="B25" s="435"/>
      <c r="C25" s="435"/>
      <c r="D25" s="435"/>
      <c r="E25" s="78">
        <v>0.3</v>
      </c>
      <c r="F25" s="175">
        <v>0</v>
      </c>
      <c r="G25" s="78">
        <v>0.3</v>
      </c>
      <c r="H25" s="80"/>
    </row>
    <row r="26" spans="1:8" ht="12.75" customHeight="1">
      <c r="A26" s="435" t="s">
        <v>99</v>
      </c>
      <c r="B26" s="435"/>
      <c r="C26" s="435"/>
      <c r="D26" s="435"/>
      <c r="E26" s="78">
        <v>0.8</v>
      </c>
      <c r="F26" s="175">
        <v>0</v>
      </c>
      <c r="G26" s="78">
        <v>0.8</v>
      </c>
      <c r="H26" s="80"/>
    </row>
    <row r="27" spans="1:8" ht="12.75" customHeight="1">
      <c r="A27" s="435" t="s">
        <v>98</v>
      </c>
      <c r="B27" s="435"/>
      <c r="C27" s="435"/>
      <c r="D27" s="435"/>
      <c r="E27" s="78">
        <v>0.1</v>
      </c>
      <c r="F27" s="175">
        <v>0</v>
      </c>
      <c r="G27" s="78">
        <v>0.1</v>
      </c>
      <c r="H27" s="80"/>
    </row>
    <row r="28" spans="1:8" ht="12.75" customHeight="1">
      <c r="A28" s="435" t="s">
        <v>84</v>
      </c>
      <c r="B28" s="435"/>
      <c r="C28" s="435"/>
      <c r="D28" s="435"/>
      <c r="E28" s="78">
        <v>0.6</v>
      </c>
      <c r="F28" s="175">
        <v>0</v>
      </c>
      <c r="G28" s="78">
        <v>0.6</v>
      </c>
      <c r="H28" s="80"/>
    </row>
    <row r="29" spans="1:8" ht="12.75" customHeight="1">
      <c r="A29" s="435" t="s">
        <v>100</v>
      </c>
      <c r="B29" s="435"/>
      <c r="C29" s="435"/>
      <c r="D29" s="435"/>
      <c r="E29" s="78">
        <v>0.2</v>
      </c>
      <c r="F29" s="175">
        <v>0</v>
      </c>
      <c r="G29" s="78">
        <v>0.2</v>
      </c>
      <c r="H29" s="80"/>
    </row>
    <row r="30" spans="1:8" ht="12.75" customHeight="1">
      <c r="A30" s="435" t="s">
        <v>25</v>
      </c>
      <c r="B30" s="435"/>
      <c r="C30" s="435"/>
      <c r="D30" s="435"/>
      <c r="E30" s="78">
        <v>0.5</v>
      </c>
      <c r="F30" s="169">
        <v>2.2</v>
      </c>
      <c r="G30" s="78">
        <v>0.6</v>
      </c>
      <c r="H30" s="80"/>
    </row>
    <row r="31" spans="1:8" ht="12.75" customHeight="1">
      <c r="A31" s="461" t="s">
        <v>4</v>
      </c>
      <c r="B31" s="482"/>
      <c r="C31" s="482"/>
      <c r="D31" s="462"/>
      <c r="E31" s="153">
        <f>SUM(E14:E30)</f>
        <v>99.8</v>
      </c>
      <c r="F31" s="153">
        <f>SUM(F14:F30)</f>
        <v>100</v>
      </c>
      <c r="G31" s="153">
        <f>SUM(G14:G30)</f>
        <v>99.99999999999999</v>
      </c>
      <c r="H31" s="80"/>
    </row>
    <row r="32" spans="1:17" ht="12.75" customHeight="1">
      <c r="A32" s="461"/>
      <c r="B32" s="482"/>
      <c r="C32" s="482"/>
      <c r="D32" s="462"/>
      <c r="E32" s="155">
        <v>955</v>
      </c>
      <c r="F32" s="155">
        <v>45</v>
      </c>
      <c r="G32" s="155">
        <v>1000</v>
      </c>
      <c r="H32" s="80"/>
      <c r="Q32" s="94"/>
    </row>
    <row r="33" ht="5.25" customHeight="1"/>
    <row r="34" spans="1:17" s="94" customFormat="1" ht="11.25">
      <c r="A34" s="3"/>
      <c r="B34" s="3"/>
      <c r="C34" s="3"/>
      <c r="D34" s="6"/>
      <c r="E34" s="4"/>
      <c r="H34" s="4"/>
      <c r="I34" s="96"/>
      <c r="J34" s="97"/>
      <c r="K34" s="97"/>
      <c r="L34" s="97"/>
      <c r="Q34" s="22"/>
    </row>
    <row r="35" ht="11.25">
      <c r="F35" s="98"/>
    </row>
  </sheetData>
  <sheetProtection/>
  <mergeCells count="38">
    <mergeCell ref="A30:D30"/>
    <mergeCell ref="A29:D29"/>
    <mergeCell ref="P13:P16"/>
    <mergeCell ref="J13:J16"/>
    <mergeCell ref="K13:K16"/>
    <mergeCell ref="L13:L16"/>
    <mergeCell ref="M13:M16"/>
    <mergeCell ref="N13:N16"/>
    <mergeCell ref="O13:O16"/>
    <mergeCell ref="A19:D19"/>
    <mergeCell ref="I19:I20"/>
    <mergeCell ref="A20:D20"/>
    <mergeCell ref="A21:D21"/>
    <mergeCell ref="A31:D32"/>
    <mergeCell ref="A24:D24"/>
    <mergeCell ref="A25:D25"/>
    <mergeCell ref="A26:D26"/>
    <mergeCell ref="A27:D27"/>
    <mergeCell ref="A28:D28"/>
    <mergeCell ref="A22:D22"/>
    <mergeCell ref="A23:D23"/>
    <mergeCell ref="A11:G11"/>
    <mergeCell ref="I12:Q12"/>
    <mergeCell ref="A12:D13"/>
    <mergeCell ref="E12:G12"/>
    <mergeCell ref="A17:D17"/>
    <mergeCell ref="I17:I18"/>
    <mergeCell ref="A18:D18"/>
    <mergeCell ref="A14:D14"/>
    <mergeCell ref="A15:D15"/>
    <mergeCell ref="A16:D16"/>
    <mergeCell ref="A4:Q4"/>
    <mergeCell ref="G5:G6"/>
    <mergeCell ref="H5:H6"/>
    <mergeCell ref="I5:I6"/>
    <mergeCell ref="J5:J6"/>
    <mergeCell ref="K5:K6"/>
    <mergeCell ref="L5:L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9" width="8.8515625" style="22" customWidth="1"/>
    <col min="10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1" spans="1:17" s="2" customFormat="1" ht="12.75" customHeight="1">
      <c r="A1" s="3"/>
      <c r="B1" s="4">
        <v>2011</v>
      </c>
      <c r="E1" s="6" t="s">
        <v>306</v>
      </c>
      <c r="H1" s="6"/>
      <c r="I1" s="6"/>
      <c r="J1" s="6"/>
      <c r="K1" s="6"/>
      <c r="L1" s="7"/>
      <c r="M1" s="7"/>
      <c r="N1" s="7"/>
      <c r="O1" s="7"/>
      <c r="P1" s="7"/>
      <c r="Q1" s="7"/>
    </row>
    <row r="3" spans="1:6" ht="14.25" customHeight="1">
      <c r="A3" s="439" t="s">
        <v>281</v>
      </c>
      <c r="B3" s="439"/>
      <c r="C3" s="439"/>
      <c r="D3" s="439"/>
      <c r="E3" s="439"/>
      <c r="F3" s="439"/>
    </row>
    <row r="4" spans="4:6" ht="11.25">
      <c r="D4" s="461" t="s">
        <v>256</v>
      </c>
      <c r="E4" s="462"/>
      <c r="F4" s="422" t="s">
        <v>4</v>
      </c>
    </row>
    <row r="5" spans="1:6" ht="29.25" customHeight="1">
      <c r="A5" s="30" t="s">
        <v>15</v>
      </c>
      <c r="B5" s="101"/>
      <c r="C5" s="31"/>
      <c r="D5" s="12" t="s">
        <v>232</v>
      </c>
      <c r="E5" s="28" t="s">
        <v>233</v>
      </c>
      <c r="F5" s="424"/>
    </row>
    <row r="6" spans="1:6" ht="11.25">
      <c r="A6" s="102" t="s">
        <v>16</v>
      </c>
      <c r="B6" s="103"/>
      <c r="C6" s="104"/>
      <c r="D6" s="77">
        <v>0</v>
      </c>
      <c r="E6" s="77">
        <v>0.5</v>
      </c>
      <c r="F6" s="77">
        <v>0.2</v>
      </c>
    </row>
    <row r="7" spans="1:6" ht="11.25">
      <c r="A7" s="102" t="s">
        <v>17</v>
      </c>
      <c r="B7" s="103"/>
      <c r="C7" s="104"/>
      <c r="D7" s="77">
        <v>0</v>
      </c>
      <c r="E7" s="77">
        <v>0.8</v>
      </c>
      <c r="F7" s="77">
        <v>0.9</v>
      </c>
    </row>
    <row r="8" spans="1:6" ht="11.25">
      <c r="A8" s="102" t="s">
        <v>18</v>
      </c>
      <c r="B8" s="103"/>
      <c r="C8" s="104"/>
      <c r="D8" s="77">
        <v>100</v>
      </c>
      <c r="E8" s="77">
        <v>97.3</v>
      </c>
      <c r="F8" s="77">
        <v>98</v>
      </c>
    </row>
    <row r="9" spans="1:6" ht="11.25">
      <c r="A9" s="102" t="s">
        <v>19</v>
      </c>
      <c r="B9" s="103"/>
      <c r="C9" s="104"/>
      <c r="D9" s="77">
        <v>0</v>
      </c>
      <c r="E9" s="77">
        <v>0</v>
      </c>
      <c r="F9" s="77">
        <v>0</v>
      </c>
    </row>
    <row r="10" spans="1:6" ht="11.25">
      <c r="A10" s="102" t="s">
        <v>20</v>
      </c>
      <c r="B10" s="103"/>
      <c r="C10" s="104"/>
      <c r="D10" s="77">
        <v>0</v>
      </c>
      <c r="E10" s="77">
        <v>0</v>
      </c>
      <c r="F10" s="77">
        <v>0.2</v>
      </c>
    </row>
    <row r="11" spans="1:6" ht="11.25">
      <c r="A11" s="102" t="s">
        <v>101</v>
      </c>
      <c r="B11" s="103"/>
      <c r="C11" s="104"/>
      <c r="D11" s="77">
        <v>0</v>
      </c>
      <c r="E11" s="77">
        <v>0</v>
      </c>
      <c r="F11" s="77">
        <v>0</v>
      </c>
    </row>
    <row r="12" spans="1:6" ht="11.25">
      <c r="A12" s="102" t="s">
        <v>102</v>
      </c>
      <c r="B12" s="103"/>
      <c r="C12" s="104"/>
      <c r="D12" s="77">
        <v>0</v>
      </c>
      <c r="E12" s="77">
        <v>0.1</v>
      </c>
      <c r="F12" s="77">
        <v>0.1</v>
      </c>
    </row>
    <row r="13" spans="1:6" ht="11.25">
      <c r="A13" s="102" t="s">
        <v>21</v>
      </c>
      <c r="B13" s="103"/>
      <c r="C13" s="104"/>
      <c r="D13" s="77">
        <v>0</v>
      </c>
      <c r="E13" s="77">
        <v>0.8</v>
      </c>
      <c r="F13" s="77">
        <v>0.4</v>
      </c>
    </row>
    <row r="14" spans="1:6" ht="11.25">
      <c r="A14" s="102" t="s">
        <v>22</v>
      </c>
      <c r="B14" s="103"/>
      <c r="C14" s="104"/>
      <c r="D14" s="77">
        <v>0</v>
      </c>
      <c r="E14" s="77">
        <v>0</v>
      </c>
      <c r="F14" s="77">
        <v>0</v>
      </c>
    </row>
    <row r="15" spans="1:6" ht="11.25">
      <c r="A15" s="102" t="s">
        <v>23</v>
      </c>
      <c r="B15" s="103"/>
      <c r="C15" s="104"/>
      <c r="D15" s="77">
        <v>0</v>
      </c>
      <c r="E15" s="77">
        <v>0</v>
      </c>
      <c r="F15" s="77">
        <v>0</v>
      </c>
    </row>
    <row r="16" spans="1:6" ht="11.25">
      <c r="A16" s="102" t="s">
        <v>24</v>
      </c>
      <c r="B16" s="103"/>
      <c r="C16" s="104"/>
      <c r="D16" s="77">
        <v>0</v>
      </c>
      <c r="E16" s="77">
        <v>0</v>
      </c>
      <c r="F16" s="77">
        <v>0</v>
      </c>
    </row>
    <row r="17" spans="1:6" ht="11.25">
      <c r="A17" s="102" t="s">
        <v>25</v>
      </c>
      <c r="B17" s="103"/>
      <c r="C17" s="104"/>
      <c r="D17" s="77">
        <v>0</v>
      </c>
      <c r="E17" s="77">
        <v>0.4</v>
      </c>
      <c r="F17" s="77">
        <v>0.2</v>
      </c>
    </row>
    <row r="18" spans="1:6" ht="11.25">
      <c r="A18" s="452" t="s">
        <v>4</v>
      </c>
      <c r="B18" s="453"/>
      <c r="C18" s="454"/>
      <c r="D18" s="176">
        <f>SUM(D6:D17)</f>
        <v>100</v>
      </c>
      <c r="E18" s="176">
        <f>SUM(E6:E17)</f>
        <v>99.89999999999999</v>
      </c>
      <c r="F18" s="176">
        <f>SUM(F6:F17)</f>
        <v>100</v>
      </c>
    </row>
    <row r="19" spans="1:6" ht="11.25" customHeight="1">
      <c r="A19" s="455"/>
      <c r="B19" s="456"/>
      <c r="C19" s="428"/>
      <c r="D19" s="158">
        <v>10</v>
      </c>
      <c r="E19" s="158">
        <v>947</v>
      </c>
      <c r="F19" s="158">
        <v>3778</v>
      </c>
    </row>
    <row r="20" ht="7.5" customHeight="1"/>
    <row r="21" spans="1:10" s="94" customFormat="1" ht="15.75" customHeight="1">
      <c r="A21" s="439" t="s">
        <v>277</v>
      </c>
      <c r="B21" s="439"/>
      <c r="C21" s="439"/>
      <c r="D21" s="439"/>
      <c r="E21" s="439"/>
      <c r="F21" s="457" t="s">
        <v>278</v>
      </c>
      <c r="G21" s="457"/>
      <c r="H21" s="457"/>
      <c r="I21" s="457"/>
      <c r="J21" s="97"/>
    </row>
    <row r="22" spans="1:8" s="12" customFormat="1" ht="15" customHeight="1">
      <c r="A22" s="17"/>
      <c r="B22" s="416" t="s">
        <v>257</v>
      </c>
      <c r="C22" s="417"/>
      <c r="D22" s="418"/>
      <c r="F22" s="422" t="s">
        <v>258</v>
      </c>
      <c r="G22" s="422" t="s">
        <v>257</v>
      </c>
      <c r="H22" s="422" t="s">
        <v>4</v>
      </c>
    </row>
    <row r="23" spans="1:8" s="12" customFormat="1" ht="12.75" customHeight="1">
      <c r="A23" s="42" t="s">
        <v>27</v>
      </c>
      <c r="B23" s="42" t="s">
        <v>3</v>
      </c>
      <c r="C23" s="42" t="s">
        <v>2</v>
      </c>
      <c r="D23" s="42" t="s">
        <v>4</v>
      </c>
      <c r="F23" s="424"/>
      <c r="G23" s="424"/>
      <c r="H23" s="424"/>
    </row>
    <row r="24" spans="1:8" s="12" customFormat="1" ht="12" customHeight="1">
      <c r="A24" s="42" t="s">
        <v>272</v>
      </c>
      <c r="B24" s="105">
        <v>93.93</v>
      </c>
      <c r="C24" s="105">
        <v>93.33</v>
      </c>
      <c r="D24" s="105">
        <v>93.9</v>
      </c>
      <c r="F24" s="28" t="s">
        <v>259</v>
      </c>
      <c r="G24" s="106">
        <v>84.2</v>
      </c>
      <c r="H24" s="106">
        <v>27.8</v>
      </c>
    </row>
    <row r="25" spans="1:8" s="24" customFormat="1" ht="11.25">
      <c r="A25" s="42">
        <v>1989</v>
      </c>
      <c r="B25" s="105">
        <v>2.09</v>
      </c>
      <c r="C25" s="105">
        <v>2.22</v>
      </c>
      <c r="D25" s="105">
        <v>2.1</v>
      </c>
      <c r="F25" s="28" t="s">
        <v>260</v>
      </c>
      <c r="G25" s="106">
        <v>13.4</v>
      </c>
      <c r="H25" s="106">
        <v>70.3</v>
      </c>
    </row>
    <row r="26" spans="1:8" s="24" customFormat="1" ht="11.25">
      <c r="A26" s="42">
        <v>1988</v>
      </c>
      <c r="B26" s="105">
        <v>0.84</v>
      </c>
      <c r="C26" s="105">
        <v>2.22</v>
      </c>
      <c r="D26" s="105">
        <v>0.9</v>
      </c>
      <c r="F26" s="28" t="s">
        <v>261</v>
      </c>
      <c r="G26" s="106">
        <v>0.6</v>
      </c>
      <c r="H26" s="106">
        <v>0.8</v>
      </c>
    </row>
    <row r="27" spans="1:8" s="24" customFormat="1" ht="11.25">
      <c r="A27" s="42">
        <v>1987</v>
      </c>
      <c r="B27" s="105">
        <v>0.42</v>
      </c>
      <c r="C27" s="77">
        <v>0</v>
      </c>
      <c r="D27" s="105">
        <v>0.4</v>
      </c>
      <c r="F27" s="28" t="s">
        <v>262</v>
      </c>
      <c r="G27" s="106">
        <v>0.7</v>
      </c>
      <c r="H27" s="106">
        <v>0.4</v>
      </c>
    </row>
    <row r="28" spans="1:8" s="24" customFormat="1" ht="11.25">
      <c r="A28" s="42">
        <v>1986</v>
      </c>
      <c r="B28" s="105">
        <v>0.31</v>
      </c>
      <c r="C28" s="77">
        <v>0</v>
      </c>
      <c r="D28" s="105">
        <v>0.3</v>
      </c>
      <c r="F28" s="28" t="s">
        <v>263</v>
      </c>
      <c r="G28" s="106">
        <v>0.3</v>
      </c>
      <c r="H28" s="106">
        <v>0.2</v>
      </c>
    </row>
    <row r="29" spans="1:8" s="24" customFormat="1" ht="11.25">
      <c r="A29" s="42">
        <v>1985</v>
      </c>
      <c r="B29" s="105">
        <v>0.21</v>
      </c>
      <c r="C29" s="77">
        <v>0</v>
      </c>
      <c r="D29" s="105">
        <v>0.2</v>
      </c>
      <c r="F29" s="28" t="s">
        <v>264</v>
      </c>
      <c r="G29" s="77">
        <v>0</v>
      </c>
      <c r="H29" s="77">
        <v>0</v>
      </c>
    </row>
    <row r="30" spans="1:8" ht="11.25">
      <c r="A30" s="42">
        <v>1984</v>
      </c>
      <c r="B30" s="105">
        <v>0.21</v>
      </c>
      <c r="C30" s="77">
        <v>0</v>
      </c>
      <c r="D30" s="105">
        <v>0.2</v>
      </c>
      <c r="F30" s="28" t="s">
        <v>265</v>
      </c>
      <c r="G30" s="77">
        <v>0</v>
      </c>
      <c r="H30" s="77">
        <v>0</v>
      </c>
    </row>
    <row r="31" spans="1:8" ht="11.25">
      <c r="A31" s="42">
        <v>1983</v>
      </c>
      <c r="B31" s="105">
        <v>0.1</v>
      </c>
      <c r="C31" s="77">
        <v>0</v>
      </c>
      <c r="D31" s="105">
        <v>0.1</v>
      </c>
      <c r="F31" s="28" t="s">
        <v>266</v>
      </c>
      <c r="G31" s="77">
        <v>0</v>
      </c>
      <c r="H31" s="77">
        <v>0</v>
      </c>
    </row>
    <row r="32" spans="1:8" ht="11.25">
      <c r="A32" s="42" t="s">
        <v>273</v>
      </c>
      <c r="B32" s="105">
        <v>1.15</v>
      </c>
      <c r="C32" s="77">
        <v>0</v>
      </c>
      <c r="D32" s="105">
        <v>1.1</v>
      </c>
      <c r="F32" s="28" t="s">
        <v>279</v>
      </c>
      <c r="G32" s="106">
        <v>0.8</v>
      </c>
      <c r="H32" s="106">
        <v>0.4</v>
      </c>
    </row>
    <row r="33" spans="1:8" ht="11.25">
      <c r="A33" s="42" t="s">
        <v>25</v>
      </c>
      <c r="B33" s="105">
        <v>0.73</v>
      </c>
      <c r="C33" s="105">
        <v>2.22</v>
      </c>
      <c r="D33" s="105">
        <v>0.8</v>
      </c>
      <c r="F33" s="422" t="s">
        <v>4</v>
      </c>
      <c r="G33" s="107">
        <f>SUM(G24:G32)</f>
        <v>100</v>
      </c>
      <c r="H33" s="107">
        <f>SUM(H24:H32)</f>
        <v>99.9</v>
      </c>
    </row>
    <row r="34" spans="1:8" ht="11.25">
      <c r="A34" s="419" t="s">
        <v>4</v>
      </c>
      <c r="B34" s="107">
        <f>SUM(B24:B33)</f>
        <v>99.99000000000001</v>
      </c>
      <c r="C34" s="107">
        <f>SUM(C24:C33)</f>
        <v>99.99</v>
      </c>
      <c r="D34" s="107">
        <f>SUM(D24:D33)</f>
        <v>100</v>
      </c>
      <c r="F34" s="424"/>
      <c r="G34" s="109">
        <v>1000</v>
      </c>
      <c r="H34" s="109">
        <v>3949</v>
      </c>
    </row>
    <row r="35" spans="1:4" ht="11.25">
      <c r="A35" s="421"/>
      <c r="B35" s="109">
        <v>955</v>
      </c>
      <c r="C35" s="109">
        <v>45</v>
      </c>
      <c r="D35" s="109">
        <v>1000</v>
      </c>
    </row>
    <row r="36" spans="1:4" ht="11.25">
      <c r="A36" s="17"/>
      <c r="B36" s="111"/>
      <c r="C36" s="111"/>
      <c r="D36" s="111"/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8" ht="11.25">
      <c r="A39" s="17"/>
      <c r="B39" s="111"/>
      <c r="C39" s="111"/>
      <c r="D39" s="111"/>
      <c r="H39" s="112"/>
    </row>
    <row r="40" spans="1:4" ht="11.25">
      <c r="A40" s="17"/>
      <c r="B40" s="111"/>
      <c r="C40" s="111"/>
      <c r="D40" s="111"/>
    </row>
    <row r="41" spans="1:6" ht="11.25">
      <c r="A41" s="17"/>
      <c r="B41" s="111"/>
      <c r="C41" s="111"/>
      <c r="D41" s="111"/>
      <c r="F41" s="112"/>
    </row>
    <row r="42" spans="1:4" ht="11.25">
      <c r="A42" s="17"/>
      <c r="B42" s="111"/>
      <c r="C42" s="111"/>
      <c r="D42" s="111"/>
    </row>
    <row r="43" spans="1:4" ht="11.25">
      <c r="A43" s="17"/>
      <c r="B43" s="111"/>
      <c r="C43" s="111"/>
      <c r="D43" s="111"/>
    </row>
    <row r="44" spans="1:5" s="94" customFormat="1" ht="18" customHeight="1">
      <c r="A44" s="434"/>
      <c r="B44" s="114"/>
      <c r="C44" s="114"/>
      <c r="D44" s="114"/>
      <c r="E44" s="97"/>
    </row>
    <row r="45" spans="1:5" ht="11.25">
      <c r="A45" s="434"/>
      <c r="B45" s="115"/>
      <c r="C45" s="115"/>
      <c r="D45" s="115"/>
      <c r="E45" s="11"/>
    </row>
    <row r="46" spans="1:5" ht="11.25">
      <c r="A46" s="116"/>
      <c r="B46" s="2"/>
      <c r="C46" s="2"/>
      <c r="D46" s="2"/>
      <c r="E46" s="2"/>
    </row>
    <row r="47" spans="1:5" ht="11.25">
      <c r="A47" s="116"/>
      <c r="B47" s="2"/>
      <c r="C47" s="2"/>
      <c r="D47" s="2"/>
      <c r="E47" s="2"/>
    </row>
  </sheetData>
  <sheetProtection/>
  <mergeCells count="13">
    <mergeCell ref="A44:A45"/>
    <mergeCell ref="B22:D22"/>
    <mergeCell ref="F22:F23"/>
    <mergeCell ref="G22:G23"/>
    <mergeCell ref="H22:H23"/>
    <mergeCell ref="F33:F34"/>
    <mergeCell ref="A34:A35"/>
    <mergeCell ref="A3:F3"/>
    <mergeCell ref="D4:E4"/>
    <mergeCell ref="F4:F5"/>
    <mergeCell ref="A18:C19"/>
    <mergeCell ref="A21:E21"/>
    <mergeCell ref="F21:I2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9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1" spans="1:14" s="2" customFormat="1" ht="12.75" customHeight="1">
      <c r="A1" s="3"/>
      <c r="B1" s="4">
        <v>2011</v>
      </c>
      <c r="C1" s="6" t="s">
        <v>306</v>
      </c>
      <c r="G1" s="6"/>
      <c r="H1" s="6"/>
      <c r="I1" s="7"/>
      <c r="J1" s="7"/>
      <c r="K1" s="7"/>
      <c r="L1" s="7"/>
      <c r="M1" s="7"/>
      <c r="N1" s="7"/>
    </row>
    <row r="2" spans="1:6" s="94" customFormat="1" ht="15" customHeight="1">
      <c r="A2" s="490" t="s">
        <v>274</v>
      </c>
      <c r="B2" s="491"/>
      <c r="C2" s="461" t="s">
        <v>256</v>
      </c>
      <c r="D2" s="462"/>
      <c r="E2" s="461" t="s">
        <v>4</v>
      </c>
      <c r="F2" s="462"/>
    </row>
    <row r="3" spans="1:6" s="99" customFormat="1" ht="11.25" customHeight="1">
      <c r="A3" s="416" t="s">
        <v>247</v>
      </c>
      <c r="B3" s="418"/>
      <c r="C3" s="37" t="s">
        <v>248</v>
      </c>
      <c r="D3" s="37" t="s">
        <v>249</v>
      </c>
      <c r="E3" s="37" t="s">
        <v>248</v>
      </c>
      <c r="F3" s="37" t="s">
        <v>249</v>
      </c>
    </row>
    <row r="4" spans="1:6" ht="9.75" customHeight="1">
      <c r="A4" s="123" t="s">
        <v>28</v>
      </c>
      <c r="B4" s="39" t="s">
        <v>29</v>
      </c>
      <c r="C4" s="130">
        <v>3.2</v>
      </c>
      <c r="D4" s="90">
        <v>1</v>
      </c>
      <c r="E4" s="130">
        <v>3.1</v>
      </c>
      <c r="F4" s="90">
        <v>1.2</v>
      </c>
    </row>
    <row r="5" spans="1:6" ht="9.75" customHeight="1">
      <c r="A5" s="180" t="s">
        <v>30</v>
      </c>
      <c r="B5" s="425" t="s">
        <v>33</v>
      </c>
      <c r="C5" s="463">
        <v>12.1</v>
      </c>
      <c r="D5" s="463">
        <v>3.8</v>
      </c>
      <c r="E5" s="463">
        <v>10.6</v>
      </c>
      <c r="F5" s="463">
        <v>4</v>
      </c>
    </row>
    <row r="6" spans="1:6" ht="9.75" customHeight="1">
      <c r="A6" s="182" t="s">
        <v>31</v>
      </c>
      <c r="B6" s="466"/>
      <c r="C6" s="464"/>
      <c r="D6" s="464"/>
      <c r="E6" s="464"/>
      <c r="F6" s="464"/>
    </row>
    <row r="7" spans="1:6" ht="9.75" customHeight="1">
      <c r="A7" s="183" t="s">
        <v>32</v>
      </c>
      <c r="B7" s="426"/>
      <c r="C7" s="465"/>
      <c r="D7" s="465"/>
      <c r="E7" s="465"/>
      <c r="F7" s="465"/>
    </row>
    <row r="8" spans="1:6" ht="9.75" customHeight="1">
      <c r="A8" s="126" t="s">
        <v>34</v>
      </c>
      <c r="B8" s="425" t="s">
        <v>40</v>
      </c>
      <c r="C8" s="463">
        <v>41.1</v>
      </c>
      <c r="D8" s="463">
        <v>24.4</v>
      </c>
      <c r="E8" s="463">
        <v>41.6</v>
      </c>
      <c r="F8" s="463">
        <v>24.5</v>
      </c>
    </row>
    <row r="9" spans="1:6" ht="9.75" customHeight="1">
      <c r="A9" s="127" t="s">
        <v>35</v>
      </c>
      <c r="B9" s="466"/>
      <c r="C9" s="464"/>
      <c r="D9" s="464"/>
      <c r="E9" s="464"/>
      <c r="F9" s="464"/>
    </row>
    <row r="10" spans="1:6" ht="9.75" customHeight="1">
      <c r="A10" s="127" t="s">
        <v>36</v>
      </c>
      <c r="B10" s="466"/>
      <c r="C10" s="464"/>
      <c r="D10" s="464"/>
      <c r="E10" s="464"/>
      <c r="F10" s="464"/>
    </row>
    <row r="11" spans="1:6" ht="9.75" customHeight="1">
      <c r="A11" s="127" t="s">
        <v>37</v>
      </c>
      <c r="B11" s="466"/>
      <c r="C11" s="464"/>
      <c r="D11" s="464"/>
      <c r="E11" s="464"/>
      <c r="F11" s="464"/>
    </row>
    <row r="12" spans="1:6" ht="9.75" customHeight="1">
      <c r="A12" s="127" t="s">
        <v>38</v>
      </c>
      <c r="B12" s="466"/>
      <c r="C12" s="464"/>
      <c r="D12" s="464"/>
      <c r="E12" s="464"/>
      <c r="F12" s="464"/>
    </row>
    <row r="13" spans="1:6" ht="9.75" customHeight="1">
      <c r="A13" s="128" t="s">
        <v>39</v>
      </c>
      <c r="B13" s="426"/>
      <c r="C13" s="465"/>
      <c r="D13" s="465"/>
      <c r="E13" s="465"/>
      <c r="F13" s="465"/>
    </row>
    <row r="14" spans="1:6" ht="9.75" customHeight="1">
      <c r="A14" s="180" t="s">
        <v>41</v>
      </c>
      <c r="B14" s="425" t="s">
        <v>47</v>
      </c>
      <c r="C14" s="463">
        <v>12.3</v>
      </c>
      <c r="D14" s="463">
        <v>22.3</v>
      </c>
      <c r="E14" s="463">
        <v>12.8</v>
      </c>
      <c r="F14" s="463">
        <v>21.3</v>
      </c>
    </row>
    <row r="15" spans="1:6" ht="9.75" customHeight="1">
      <c r="A15" s="182" t="s">
        <v>42</v>
      </c>
      <c r="B15" s="466"/>
      <c r="C15" s="464"/>
      <c r="D15" s="464"/>
      <c r="E15" s="464"/>
      <c r="F15" s="464"/>
    </row>
    <row r="16" spans="1:6" ht="9.75" customHeight="1">
      <c r="A16" s="182" t="s">
        <v>43</v>
      </c>
      <c r="B16" s="466"/>
      <c r="C16" s="464"/>
      <c r="D16" s="464"/>
      <c r="E16" s="464"/>
      <c r="F16" s="464"/>
    </row>
    <row r="17" spans="1:6" ht="9.75" customHeight="1">
      <c r="A17" s="182" t="s">
        <v>44</v>
      </c>
      <c r="B17" s="466"/>
      <c r="C17" s="464"/>
      <c r="D17" s="464"/>
      <c r="E17" s="464"/>
      <c r="F17" s="464"/>
    </row>
    <row r="18" spans="1:6" ht="9.75" customHeight="1">
      <c r="A18" s="182" t="s">
        <v>45</v>
      </c>
      <c r="B18" s="466"/>
      <c r="C18" s="464"/>
      <c r="D18" s="464"/>
      <c r="E18" s="464"/>
      <c r="F18" s="464"/>
    </row>
    <row r="19" spans="1:6" ht="9.75" customHeight="1">
      <c r="A19" s="183" t="s">
        <v>46</v>
      </c>
      <c r="B19" s="426"/>
      <c r="C19" s="465"/>
      <c r="D19" s="465"/>
      <c r="E19" s="465"/>
      <c r="F19" s="465"/>
    </row>
    <row r="20" spans="1:6" ht="9.75" customHeight="1">
      <c r="A20" s="126" t="s">
        <v>48</v>
      </c>
      <c r="B20" s="425" t="s">
        <v>53</v>
      </c>
      <c r="C20" s="463">
        <v>14.6</v>
      </c>
      <c r="D20" s="463">
        <v>33.3</v>
      </c>
      <c r="E20" s="463">
        <v>15.4</v>
      </c>
      <c r="F20" s="463">
        <v>31.7</v>
      </c>
    </row>
    <row r="21" spans="1:6" ht="9.75" customHeight="1">
      <c r="A21" s="127" t="s">
        <v>49</v>
      </c>
      <c r="B21" s="466"/>
      <c r="C21" s="464"/>
      <c r="D21" s="464"/>
      <c r="E21" s="464"/>
      <c r="F21" s="464"/>
    </row>
    <row r="22" spans="1:6" ht="9.75" customHeight="1">
      <c r="A22" s="127" t="s">
        <v>50</v>
      </c>
      <c r="B22" s="466"/>
      <c r="C22" s="464"/>
      <c r="D22" s="464"/>
      <c r="E22" s="464"/>
      <c r="F22" s="464"/>
    </row>
    <row r="23" spans="1:6" ht="9.75" customHeight="1">
      <c r="A23" s="127" t="s">
        <v>51</v>
      </c>
      <c r="B23" s="466"/>
      <c r="C23" s="464"/>
      <c r="D23" s="464"/>
      <c r="E23" s="464"/>
      <c r="F23" s="464"/>
    </row>
    <row r="24" spans="1:6" ht="9.75" customHeight="1">
      <c r="A24" s="128" t="s">
        <v>52</v>
      </c>
      <c r="B24" s="426"/>
      <c r="C24" s="465"/>
      <c r="D24" s="465"/>
      <c r="E24" s="465"/>
      <c r="F24" s="465"/>
    </row>
    <row r="25" spans="1:6" ht="9.75" customHeight="1">
      <c r="A25" s="180" t="s">
        <v>54</v>
      </c>
      <c r="B25" s="425" t="s">
        <v>57</v>
      </c>
      <c r="C25" s="463">
        <v>9.7</v>
      </c>
      <c r="D25" s="463">
        <v>3</v>
      </c>
      <c r="E25" s="463">
        <v>9.1</v>
      </c>
      <c r="F25" s="463">
        <v>3.2</v>
      </c>
    </row>
    <row r="26" spans="1:6" ht="9.75" customHeight="1">
      <c r="A26" s="182" t="s">
        <v>55</v>
      </c>
      <c r="B26" s="466"/>
      <c r="C26" s="464"/>
      <c r="D26" s="464"/>
      <c r="E26" s="464"/>
      <c r="F26" s="464"/>
    </row>
    <row r="27" spans="1:6" ht="9.75" customHeight="1">
      <c r="A27" s="183" t="s">
        <v>56</v>
      </c>
      <c r="B27" s="426"/>
      <c r="C27" s="465"/>
      <c r="D27" s="465"/>
      <c r="E27" s="465"/>
      <c r="F27" s="465"/>
    </row>
    <row r="28" spans="1:6" ht="9.75" customHeight="1">
      <c r="A28" s="123" t="s">
        <v>58</v>
      </c>
      <c r="B28" s="28" t="s">
        <v>59</v>
      </c>
      <c r="C28" s="130">
        <v>1.3</v>
      </c>
      <c r="D28" s="77">
        <v>9.9</v>
      </c>
      <c r="E28" s="77">
        <v>1.7</v>
      </c>
      <c r="F28" s="77">
        <v>10.7</v>
      </c>
    </row>
    <row r="29" spans="1:6" ht="9.75" customHeight="1">
      <c r="A29" s="192" t="s">
        <v>60</v>
      </c>
      <c r="B29" s="193"/>
      <c r="C29" s="77">
        <v>5.7</v>
      </c>
      <c r="D29" s="77">
        <v>2.3</v>
      </c>
      <c r="E29" s="77">
        <v>5.7</v>
      </c>
      <c r="F29" s="77">
        <v>3.3</v>
      </c>
    </row>
    <row r="30" spans="1:6" s="94" customFormat="1" ht="9.75" customHeight="1">
      <c r="A30" s="452" t="s">
        <v>275</v>
      </c>
      <c r="B30" s="454"/>
      <c r="C30" s="131">
        <f>SUM(C4:C29)</f>
        <v>100</v>
      </c>
      <c r="D30" s="194">
        <f>SUM(D4:D29)</f>
        <v>100</v>
      </c>
      <c r="E30" s="131">
        <f>SUM(E4:E29)</f>
        <v>100</v>
      </c>
      <c r="F30" s="131">
        <f>SUM(F4:F29)</f>
        <v>99.9</v>
      </c>
    </row>
    <row r="31" spans="1:6" ht="9.75" customHeight="1">
      <c r="A31" s="455"/>
      <c r="B31" s="428"/>
      <c r="C31" s="132">
        <v>1000</v>
      </c>
      <c r="D31" s="132">
        <v>1000</v>
      </c>
      <c r="E31" s="132">
        <v>3949</v>
      </c>
      <c r="F31" s="132">
        <v>3949</v>
      </c>
    </row>
    <row r="32" spans="1:4" ht="6.75" customHeight="1">
      <c r="A32" s="163"/>
      <c r="B32" s="163"/>
      <c r="C32" s="164"/>
      <c r="D32" s="165"/>
    </row>
    <row r="33" spans="1:6" ht="12" customHeight="1">
      <c r="A33" s="467" t="s">
        <v>276</v>
      </c>
      <c r="B33" s="467"/>
      <c r="C33" s="467"/>
      <c r="D33" s="467"/>
      <c r="E33" s="467"/>
      <c r="F33" s="467"/>
    </row>
    <row r="34" spans="1:6" ht="19.5" customHeight="1">
      <c r="A34" s="427" t="s">
        <v>61</v>
      </c>
      <c r="B34" s="468"/>
      <c r="C34" s="469"/>
      <c r="D34" s="121" t="s">
        <v>256</v>
      </c>
      <c r="E34" s="121" t="s">
        <v>4</v>
      </c>
      <c r="F34" s="22"/>
    </row>
    <row r="35" spans="1:6" ht="11.25" customHeight="1">
      <c r="A35" s="102" t="s">
        <v>62</v>
      </c>
      <c r="B35" s="103"/>
      <c r="C35" s="104"/>
      <c r="D35" s="105">
        <v>0.1</v>
      </c>
      <c r="E35" s="106">
        <v>0.13</v>
      </c>
      <c r="F35" s="22"/>
    </row>
    <row r="36" spans="1:6" ht="11.25" customHeight="1">
      <c r="A36" s="102" t="s">
        <v>63</v>
      </c>
      <c r="B36" s="103"/>
      <c r="C36" s="104"/>
      <c r="D36" s="105">
        <v>0.2</v>
      </c>
      <c r="E36" s="106">
        <v>0.18</v>
      </c>
      <c r="F36" s="22"/>
    </row>
    <row r="37" spans="1:6" ht="11.25" customHeight="1">
      <c r="A37" s="102" t="s">
        <v>64</v>
      </c>
      <c r="B37" s="103"/>
      <c r="C37" s="104"/>
      <c r="D37" s="105">
        <v>96.9</v>
      </c>
      <c r="E37" s="106">
        <v>97.42</v>
      </c>
      <c r="F37" s="22"/>
    </row>
    <row r="38" spans="1:6" ht="11.25" customHeight="1">
      <c r="A38" s="102" t="s">
        <v>65</v>
      </c>
      <c r="B38" s="103"/>
      <c r="C38" s="104"/>
      <c r="D38" s="105">
        <v>0.8</v>
      </c>
      <c r="E38" s="106">
        <v>0.38</v>
      </c>
      <c r="F38" s="22"/>
    </row>
    <row r="39" spans="1:6" ht="11.25" customHeight="1">
      <c r="A39" s="102" t="s">
        <v>66</v>
      </c>
      <c r="B39" s="103"/>
      <c r="C39" s="104"/>
      <c r="D39" s="105">
        <v>0.1</v>
      </c>
      <c r="E39" s="106">
        <v>0.08</v>
      </c>
      <c r="F39" s="22"/>
    </row>
    <row r="40" spans="1:6" ht="11.25" customHeight="1">
      <c r="A40" s="102" t="s">
        <v>67</v>
      </c>
      <c r="B40" s="103"/>
      <c r="C40" s="104"/>
      <c r="D40" s="105">
        <v>0.2</v>
      </c>
      <c r="E40" s="106">
        <v>0.1</v>
      </c>
      <c r="F40" s="22"/>
    </row>
    <row r="41" spans="1:6" ht="11.25" customHeight="1">
      <c r="A41" s="102" t="s">
        <v>68</v>
      </c>
      <c r="B41" s="103"/>
      <c r="C41" s="104"/>
      <c r="D41" s="77">
        <v>0</v>
      </c>
      <c r="E41" s="77">
        <v>0</v>
      </c>
      <c r="F41" s="22"/>
    </row>
    <row r="42" spans="1:6" ht="11.25" customHeight="1">
      <c r="A42" s="102" t="s">
        <v>69</v>
      </c>
      <c r="B42" s="103"/>
      <c r="C42" s="104"/>
      <c r="D42" s="105">
        <v>0.3</v>
      </c>
      <c r="E42" s="106">
        <v>0.08</v>
      </c>
      <c r="F42" s="22"/>
    </row>
    <row r="43" spans="1:6" ht="11.25" customHeight="1">
      <c r="A43" s="102" t="s">
        <v>70</v>
      </c>
      <c r="B43" s="103"/>
      <c r="C43" s="104"/>
      <c r="D43" s="105">
        <v>0.1</v>
      </c>
      <c r="E43" s="106">
        <v>0.35</v>
      </c>
      <c r="F43" s="22"/>
    </row>
    <row r="44" spans="1:6" ht="11.25" customHeight="1">
      <c r="A44" s="102" t="s">
        <v>75</v>
      </c>
      <c r="B44" s="103"/>
      <c r="C44" s="104"/>
      <c r="D44" s="77">
        <v>0</v>
      </c>
      <c r="E44" s="106">
        <v>0.08</v>
      </c>
      <c r="F44" s="22"/>
    </row>
    <row r="45" spans="1:6" ht="11.25" customHeight="1">
      <c r="A45" s="102" t="s">
        <v>71</v>
      </c>
      <c r="B45" s="103"/>
      <c r="C45" s="104"/>
      <c r="D45" s="77">
        <v>0</v>
      </c>
      <c r="E45" s="77">
        <v>0</v>
      </c>
      <c r="F45" s="22"/>
    </row>
    <row r="46" spans="1:6" ht="11.25" customHeight="1">
      <c r="A46" s="102" t="s">
        <v>72</v>
      </c>
      <c r="B46" s="103"/>
      <c r="C46" s="104"/>
      <c r="D46" s="105">
        <v>0.1</v>
      </c>
      <c r="E46" s="106">
        <v>0.05</v>
      </c>
      <c r="F46" s="22"/>
    </row>
    <row r="47" spans="1:6" ht="11.25" customHeight="1">
      <c r="A47" s="102" t="s">
        <v>25</v>
      </c>
      <c r="B47" s="103"/>
      <c r="C47" s="104"/>
      <c r="D47" s="105">
        <v>1.2</v>
      </c>
      <c r="E47" s="106">
        <v>1.16</v>
      </c>
      <c r="F47" s="22"/>
    </row>
    <row r="48" spans="1:6" ht="11.25" customHeight="1">
      <c r="A48" s="452" t="s">
        <v>275</v>
      </c>
      <c r="B48" s="453"/>
      <c r="C48" s="454"/>
      <c r="D48" s="107">
        <f>SUM(D35:D47)</f>
        <v>99.99999999999999</v>
      </c>
      <c r="E48" s="107">
        <f>SUM(E35:E47)</f>
        <v>100.00999999999998</v>
      </c>
      <c r="F48" s="22"/>
    </row>
    <row r="49" spans="1:6" ht="11.25" customHeight="1">
      <c r="A49" s="455"/>
      <c r="B49" s="456"/>
      <c r="C49" s="428"/>
      <c r="D49" s="133">
        <v>1000</v>
      </c>
      <c r="E49" s="133">
        <v>3949</v>
      </c>
      <c r="F49" s="22"/>
    </row>
  </sheetData>
  <sheetProtection/>
  <mergeCells count="33">
    <mergeCell ref="A30:B31"/>
    <mergeCell ref="A33:F33"/>
    <mergeCell ref="A34:C34"/>
    <mergeCell ref="A48:C49"/>
    <mergeCell ref="E20:E24"/>
    <mergeCell ref="F20:F24"/>
    <mergeCell ref="E25:E27"/>
    <mergeCell ref="F25:F27"/>
    <mergeCell ref="B20:B24"/>
    <mergeCell ref="C20:C24"/>
    <mergeCell ref="D20:D24"/>
    <mergeCell ref="B25:B27"/>
    <mergeCell ref="C25:C27"/>
    <mergeCell ref="D25:D27"/>
    <mergeCell ref="A2:B2"/>
    <mergeCell ref="E2:F2"/>
    <mergeCell ref="B8:B13"/>
    <mergeCell ref="C8:C13"/>
    <mergeCell ref="D8:D13"/>
    <mergeCell ref="E5:E7"/>
    <mergeCell ref="F5:F7"/>
    <mergeCell ref="E8:E13"/>
    <mergeCell ref="F8:F13"/>
    <mergeCell ref="E14:E19"/>
    <mergeCell ref="F14:F19"/>
    <mergeCell ref="B14:B19"/>
    <mergeCell ref="C14:C19"/>
    <mergeCell ref="D14:D19"/>
    <mergeCell ref="C2:D2"/>
    <mergeCell ref="A3:B3"/>
    <mergeCell ref="B5:B7"/>
    <mergeCell ref="C5:C7"/>
    <mergeCell ref="D5:D7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57421875" style="2" customWidth="1"/>
    <col min="11" max="11" width="12.140625" style="2" customWidth="1"/>
    <col min="12" max="12" width="9.00390625" style="2" customWidth="1"/>
    <col min="13" max="13" width="9.140625" style="2" customWidth="1"/>
    <col min="14" max="14" width="9.57421875" style="2" customWidth="1"/>
    <col min="15" max="15" width="6.00390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307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96" t="s">
        <v>0</v>
      </c>
      <c r="E5" s="497"/>
      <c r="F5" s="497"/>
      <c r="G5" s="49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23"/>
      <c r="B7" s="419" t="s">
        <v>106</v>
      </c>
      <c r="C7" s="17" t="s">
        <v>106</v>
      </c>
      <c r="D7" s="34">
        <v>39</v>
      </c>
      <c r="E7" s="16">
        <v>38</v>
      </c>
      <c r="F7" s="34">
        <v>77</v>
      </c>
      <c r="G7" s="34">
        <v>0</v>
      </c>
      <c r="H7" s="13"/>
      <c r="J7" s="419" t="s">
        <v>107</v>
      </c>
      <c r="K7" s="39" t="s">
        <v>106</v>
      </c>
      <c r="L7" s="15">
        <v>1004</v>
      </c>
      <c r="M7" s="49">
        <v>811</v>
      </c>
      <c r="N7" s="34">
        <v>1815</v>
      </c>
      <c r="T7" s="11"/>
    </row>
    <row r="8" spans="1:20" ht="11.25">
      <c r="A8" s="423"/>
      <c r="B8" s="420"/>
      <c r="C8" s="17" t="s">
        <v>236</v>
      </c>
      <c r="D8" s="35">
        <v>1261</v>
      </c>
      <c r="E8" s="16">
        <v>1071</v>
      </c>
      <c r="F8" s="35">
        <v>2332</v>
      </c>
      <c r="G8" s="36">
        <v>12</v>
      </c>
      <c r="H8" s="13"/>
      <c r="J8" s="420"/>
      <c r="K8" s="40" t="s">
        <v>236</v>
      </c>
      <c r="L8" s="15">
        <v>45</v>
      </c>
      <c r="M8" s="134">
        <v>53</v>
      </c>
      <c r="N8" s="36">
        <v>98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25" t="s">
        <v>4</v>
      </c>
      <c r="D9" s="38">
        <f>SUM(D7:D8)</f>
        <v>1300</v>
      </c>
      <c r="E9" s="38">
        <f>SUM(E7:E8)</f>
        <v>1109</v>
      </c>
      <c r="F9" s="38">
        <f>SUM(F7:F8)</f>
        <v>2409</v>
      </c>
      <c r="G9" s="38">
        <f>SUM(G7:G8)</f>
        <v>12</v>
      </c>
      <c r="H9" s="13"/>
      <c r="J9" s="421"/>
      <c r="K9" s="44" t="s">
        <v>4</v>
      </c>
      <c r="L9" s="43">
        <f>SUM(L7:L8)</f>
        <v>1049</v>
      </c>
      <c r="M9" s="195">
        <f>SUM(M7:M8)</f>
        <v>864</v>
      </c>
      <c r="N9" s="43">
        <f>SUM(N7:N8)</f>
        <v>1913</v>
      </c>
      <c r="O9" s="14"/>
      <c r="P9" s="14"/>
      <c r="Q9" s="14"/>
      <c r="R9" s="14"/>
      <c r="S9" s="14"/>
      <c r="T9" s="11"/>
    </row>
    <row r="10" spans="1:20" ht="11.25">
      <c r="A10" s="423"/>
      <c r="B10" s="419" t="s">
        <v>6</v>
      </c>
      <c r="C10" s="17" t="s">
        <v>106</v>
      </c>
      <c r="D10" s="35">
        <v>27</v>
      </c>
      <c r="E10" s="16">
        <v>16</v>
      </c>
      <c r="F10" s="35">
        <v>43</v>
      </c>
      <c r="G10" s="34">
        <v>0</v>
      </c>
      <c r="H10" s="13"/>
      <c r="J10" s="419" t="s">
        <v>111</v>
      </c>
      <c r="K10" s="39" t="s">
        <v>106</v>
      </c>
      <c r="L10" s="15">
        <v>994</v>
      </c>
      <c r="M10" s="49">
        <v>781</v>
      </c>
      <c r="N10" s="34">
        <v>1775</v>
      </c>
      <c r="O10" s="14"/>
      <c r="P10" s="14"/>
      <c r="Q10" s="14"/>
      <c r="R10" s="14"/>
      <c r="S10" s="14"/>
      <c r="T10" s="11"/>
    </row>
    <row r="11" spans="1:20" ht="11.25">
      <c r="A11" s="423"/>
      <c r="B11" s="420"/>
      <c r="C11" s="17" t="s">
        <v>236</v>
      </c>
      <c r="D11" s="35">
        <v>1163</v>
      </c>
      <c r="E11" s="16">
        <v>1044</v>
      </c>
      <c r="F11" s="35">
        <v>2207</v>
      </c>
      <c r="G11" s="36">
        <v>16</v>
      </c>
      <c r="H11" s="13"/>
      <c r="J11" s="420"/>
      <c r="K11" s="40" t="s">
        <v>236</v>
      </c>
      <c r="L11" s="15">
        <v>44</v>
      </c>
      <c r="M11" s="134">
        <v>50</v>
      </c>
      <c r="N11" s="36">
        <v>94</v>
      </c>
      <c r="O11" s="14"/>
      <c r="P11" s="14"/>
      <c r="Q11" s="14"/>
      <c r="R11" s="14"/>
      <c r="S11" s="14"/>
      <c r="T11" s="11"/>
    </row>
    <row r="12" spans="1:20" ht="11.25">
      <c r="A12" s="423"/>
      <c r="B12" s="421"/>
      <c r="C12" s="26" t="s">
        <v>4</v>
      </c>
      <c r="D12" s="38">
        <f>SUM(D10:D11)</f>
        <v>1190</v>
      </c>
      <c r="E12" s="32">
        <f>SUM(E10:E11)</f>
        <v>1060</v>
      </c>
      <c r="F12" s="38">
        <f>SUM(F10:F11)</f>
        <v>2250</v>
      </c>
      <c r="G12" s="33">
        <f>SUM(G10:G11)</f>
        <v>16</v>
      </c>
      <c r="H12" s="13"/>
      <c r="J12" s="421"/>
      <c r="K12" s="44" t="s">
        <v>4</v>
      </c>
      <c r="L12" s="43">
        <f>SUM(L10:L11)</f>
        <v>1038</v>
      </c>
      <c r="M12" s="43">
        <f>SUM(M10:M11)</f>
        <v>831</v>
      </c>
      <c r="N12" s="43">
        <f>SUM(N10:N11)</f>
        <v>1869</v>
      </c>
      <c r="O12" s="14"/>
      <c r="P12" s="14"/>
      <c r="Q12" s="14"/>
      <c r="R12" s="14"/>
      <c r="S12" s="14"/>
      <c r="T12" s="11"/>
    </row>
    <row r="13" spans="1:20" ht="11.25">
      <c r="A13" s="423"/>
      <c r="B13" s="419" t="s">
        <v>7</v>
      </c>
      <c r="C13" s="17" t="s">
        <v>106</v>
      </c>
      <c r="D13" s="35">
        <v>21</v>
      </c>
      <c r="E13" s="16">
        <v>10</v>
      </c>
      <c r="F13" s="35">
        <v>31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20"/>
      <c r="C14" s="17" t="s">
        <v>236</v>
      </c>
      <c r="D14" s="35">
        <v>1061</v>
      </c>
      <c r="E14" s="16">
        <v>1003</v>
      </c>
      <c r="F14" s="35">
        <v>2064</v>
      </c>
      <c r="G14" s="36">
        <v>15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21"/>
      <c r="C15" s="25" t="s">
        <v>4</v>
      </c>
      <c r="D15" s="38">
        <f>SUM(D13:D14)</f>
        <v>1082</v>
      </c>
      <c r="E15" s="32">
        <f>SUM(E13:E14)</f>
        <v>1013</v>
      </c>
      <c r="F15" s="38">
        <f>SUM(F13:F14)</f>
        <v>2095</v>
      </c>
      <c r="G15" s="33">
        <f>SUM(G13:G14)</f>
        <v>15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24"/>
      <c r="B16" s="499" t="s">
        <v>4</v>
      </c>
      <c r="C16" s="500"/>
      <c r="D16" s="36">
        <f>SUM(D15,D12,D9)</f>
        <v>3572</v>
      </c>
      <c r="E16" s="41">
        <f>SUM(E15,E12,E9)</f>
        <v>3182</v>
      </c>
      <c r="F16" s="36">
        <f>SUM(F15,F12,F9)</f>
        <v>6754</v>
      </c>
      <c r="G16" s="41">
        <f>SUM(G15,G12,G9)</f>
        <v>43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92" t="s">
        <v>237</v>
      </c>
      <c r="B19" s="493"/>
      <c r="C19" s="121" t="s">
        <v>238</v>
      </c>
      <c r="D19" s="27">
        <v>2</v>
      </c>
      <c r="E19" s="27">
        <v>1</v>
      </c>
      <c r="F19" s="27">
        <v>3</v>
      </c>
      <c r="J19" s="13"/>
      <c r="K19" s="13"/>
      <c r="L19" s="18"/>
      <c r="M19" s="14"/>
    </row>
    <row r="20" spans="1:6" ht="39.75" customHeight="1">
      <c r="A20" s="494"/>
      <c r="B20" s="495"/>
      <c r="C20" s="121" t="s">
        <v>239</v>
      </c>
      <c r="D20" s="27">
        <v>15</v>
      </c>
      <c r="E20" s="27">
        <v>20</v>
      </c>
      <c r="F20" s="27">
        <v>35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33" t="s">
        <v>76</v>
      </c>
      <c r="B23" s="433"/>
      <c r="C23" s="433"/>
      <c r="D23" s="433"/>
      <c r="E23" s="433"/>
      <c r="F23" s="433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96" t="s">
        <v>8</v>
      </c>
      <c r="B24" s="497"/>
      <c r="C24" s="498"/>
      <c r="D24" s="27">
        <v>1131</v>
      </c>
      <c r="E24" s="27">
        <v>928</v>
      </c>
      <c r="F24" s="27">
        <v>2059</v>
      </c>
      <c r="J24" s="54">
        <v>14</v>
      </c>
      <c r="K24" s="54">
        <v>20</v>
      </c>
      <c r="L24" s="54">
        <v>5</v>
      </c>
      <c r="M24" s="54">
        <f>SUM(J24:L24)</f>
        <v>39</v>
      </c>
      <c r="N24" s="21"/>
    </row>
  </sheetData>
  <sheetProtection/>
  <mergeCells count="14">
    <mergeCell ref="A23:F23"/>
    <mergeCell ref="A24:C24"/>
    <mergeCell ref="A5:A16"/>
    <mergeCell ref="B5:B6"/>
    <mergeCell ref="C5:C6"/>
    <mergeCell ref="D5:G5"/>
    <mergeCell ref="B7:B9"/>
    <mergeCell ref="B16:C16"/>
    <mergeCell ref="J16:J17"/>
    <mergeCell ref="J7:J9"/>
    <mergeCell ref="B10:B12"/>
    <mergeCell ref="J10:J12"/>
    <mergeCell ref="B13:B15"/>
    <mergeCell ref="A19:B20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8515625" style="22" customWidth="1"/>
    <col min="5" max="5" width="13.8515625" style="22" customWidth="1"/>
    <col min="6" max="6" width="10.00390625" style="22" customWidth="1"/>
    <col min="7" max="7" width="11.7109375" style="22" customWidth="1"/>
    <col min="8" max="8" width="9.7109375" style="172" customWidth="1"/>
    <col min="9" max="9" width="9.8515625" style="22" customWidth="1"/>
    <col min="10" max="10" width="6.7109375" style="22" customWidth="1"/>
    <col min="11" max="11" width="7.140625" style="22" customWidth="1"/>
    <col min="12" max="12" width="8.140625" style="22" customWidth="1"/>
    <col min="13" max="13" width="12.7109375" style="22" customWidth="1"/>
    <col min="14" max="14" width="8.8515625" style="22" customWidth="1"/>
    <col min="15" max="15" width="4.421875" style="22" customWidth="1"/>
    <col min="16" max="16" width="5.8515625" style="22" customWidth="1"/>
    <col min="17" max="17" width="2.28125" style="22" customWidth="1"/>
    <col min="18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307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9" customHeight="1">
      <c r="C3" s="3"/>
      <c r="D3" s="4"/>
      <c r="G3" s="137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2" customHeight="1">
      <c r="A6" s="64" t="s">
        <v>255</v>
      </c>
      <c r="B6" s="65">
        <v>431</v>
      </c>
      <c r="C6" s="65">
        <v>58</v>
      </c>
      <c r="D6" s="27">
        <v>6</v>
      </c>
      <c r="E6" s="27">
        <v>0</v>
      </c>
      <c r="F6" s="65">
        <v>6</v>
      </c>
      <c r="G6" s="27">
        <v>1</v>
      </c>
      <c r="H6" s="65">
        <v>30</v>
      </c>
      <c r="I6" s="27">
        <v>2</v>
      </c>
      <c r="J6" s="27">
        <v>1</v>
      </c>
      <c r="K6" s="65">
        <v>168</v>
      </c>
      <c r="L6" s="65">
        <v>1710</v>
      </c>
    </row>
    <row r="7" spans="1:12" s="63" customFormat="1" ht="12" customHeight="1">
      <c r="A7" s="64" t="s">
        <v>282</v>
      </c>
      <c r="B7" s="65">
        <v>384</v>
      </c>
      <c r="C7" s="65">
        <v>62</v>
      </c>
      <c r="D7" s="27">
        <v>10</v>
      </c>
      <c r="E7" s="27">
        <v>4</v>
      </c>
      <c r="F7" s="27">
        <v>4</v>
      </c>
      <c r="G7" s="27">
        <v>29</v>
      </c>
      <c r="H7" s="65">
        <v>23</v>
      </c>
      <c r="I7" s="27">
        <v>7</v>
      </c>
      <c r="J7" s="27">
        <v>0</v>
      </c>
      <c r="K7" s="65">
        <v>104</v>
      </c>
      <c r="L7" s="65">
        <v>1635</v>
      </c>
    </row>
    <row r="8" spans="1:12" s="63" customFormat="1" ht="12" customHeight="1">
      <c r="A8" s="64" t="s">
        <v>283</v>
      </c>
      <c r="B8" s="65">
        <v>396</v>
      </c>
      <c r="C8" s="65">
        <v>74</v>
      </c>
      <c r="D8" s="27">
        <v>18</v>
      </c>
      <c r="E8" s="27">
        <v>3</v>
      </c>
      <c r="F8" s="27">
        <v>5</v>
      </c>
      <c r="G8" s="27">
        <v>35</v>
      </c>
      <c r="H8" s="27">
        <v>26</v>
      </c>
      <c r="I8" s="27">
        <v>3</v>
      </c>
      <c r="J8" s="27">
        <v>3</v>
      </c>
      <c r="K8" s="65">
        <v>131</v>
      </c>
      <c r="L8" s="65">
        <v>1436</v>
      </c>
    </row>
    <row r="9" s="68" customFormat="1" ht="9" customHeight="1">
      <c r="H9" s="167"/>
    </row>
    <row r="10" spans="1:8" s="68" customFormat="1" ht="15" customHeight="1">
      <c r="A10" s="440" t="s">
        <v>253</v>
      </c>
      <c r="B10" s="440"/>
      <c r="C10" s="440"/>
      <c r="D10" s="440"/>
      <c r="E10" s="440"/>
      <c r="F10" s="440"/>
      <c r="G10" s="440"/>
      <c r="H10" s="167"/>
    </row>
    <row r="11" spans="1:17" s="74" customFormat="1" ht="12.75" customHeight="1">
      <c r="A11" s="501" t="s">
        <v>245</v>
      </c>
      <c r="B11" s="502"/>
      <c r="C11" s="502"/>
      <c r="D11" s="503"/>
      <c r="E11" s="507" t="s">
        <v>252</v>
      </c>
      <c r="F11" s="508"/>
      <c r="G11" s="509"/>
      <c r="H11" s="12"/>
      <c r="I11" s="440" t="s">
        <v>280</v>
      </c>
      <c r="J11" s="440"/>
      <c r="K11" s="440"/>
      <c r="L11" s="440"/>
      <c r="M11" s="440"/>
      <c r="N11" s="440"/>
      <c r="O11" s="440"/>
      <c r="P11" s="440"/>
      <c r="Q11" s="440"/>
    </row>
    <row r="12" spans="1:17" s="74" customFormat="1" ht="78.75" customHeight="1">
      <c r="A12" s="504"/>
      <c r="B12" s="505"/>
      <c r="C12" s="505"/>
      <c r="D12" s="506"/>
      <c r="E12" s="148" t="s">
        <v>3</v>
      </c>
      <c r="F12" s="76" t="s">
        <v>2</v>
      </c>
      <c r="G12" s="148" t="s">
        <v>4</v>
      </c>
      <c r="H12" s="76"/>
      <c r="J12" s="436" t="s">
        <v>268</v>
      </c>
      <c r="K12" s="436" t="s">
        <v>267</v>
      </c>
      <c r="L12" s="436" t="s">
        <v>269</v>
      </c>
      <c r="M12" s="436" t="s">
        <v>270</v>
      </c>
      <c r="N12" s="436" t="s">
        <v>271</v>
      </c>
      <c r="O12" s="436" t="s">
        <v>284</v>
      </c>
      <c r="P12" s="436" t="s">
        <v>4</v>
      </c>
      <c r="Q12" s="22"/>
    </row>
    <row r="13" spans="1:17" s="74" customFormat="1" ht="12.75" customHeight="1">
      <c r="A13" s="435" t="s">
        <v>9</v>
      </c>
      <c r="B13" s="435"/>
      <c r="C13" s="435"/>
      <c r="D13" s="435"/>
      <c r="E13" s="77">
        <v>0</v>
      </c>
      <c r="F13" s="77">
        <v>0</v>
      </c>
      <c r="G13" s="77">
        <v>0</v>
      </c>
      <c r="H13" s="76"/>
      <c r="J13" s="437"/>
      <c r="K13" s="437"/>
      <c r="L13" s="437"/>
      <c r="M13" s="437"/>
      <c r="N13" s="437"/>
      <c r="O13" s="437"/>
      <c r="P13" s="437"/>
      <c r="Q13" s="22"/>
    </row>
    <row r="14" spans="1:17" s="74" customFormat="1" ht="12.75" customHeight="1">
      <c r="A14" s="435" t="s">
        <v>10</v>
      </c>
      <c r="B14" s="435"/>
      <c r="C14" s="435"/>
      <c r="D14" s="435"/>
      <c r="E14" s="77">
        <v>0</v>
      </c>
      <c r="F14" s="77">
        <v>0</v>
      </c>
      <c r="G14" s="77">
        <v>0</v>
      </c>
      <c r="H14" s="76"/>
      <c r="J14" s="437"/>
      <c r="K14" s="437"/>
      <c r="L14" s="437"/>
      <c r="M14" s="437"/>
      <c r="N14" s="437"/>
      <c r="O14" s="437"/>
      <c r="P14" s="437"/>
      <c r="Q14" s="22"/>
    </row>
    <row r="15" spans="1:17" s="74" customFormat="1" ht="12.75" customHeight="1">
      <c r="A15" s="435" t="s">
        <v>250</v>
      </c>
      <c r="B15" s="435"/>
      <c r="C15" s="435"/>
      <c r="D15" s="435"/>
      <c r="E15" s="77">
        <v>0.1</v>
      </c>
      <c r="F15" s="77">
        <v>0</v>
      </c>
      <c r="G15" s="77">
        <v>0</v>
      </c>
      <c r="H15" s="76"/>
      <c r="J15" s="438"/>
      <c r="K15" s="438"/>
      <c r="L15" s="438"/>
      <c r="M15" s="438"/>
      <c r="N15" s="438"/>
      <c r="O15" s="438"/>
      <c r="P15" s="438"/>
      <c r="Q15" s="22"/>
    </row>
    <row r="16" spans="1:16" ht="12" customHeight="1">
      <c r="A16" s="435" t="s">
        <v>11</v>
      </c>
      <c r="B16" s="435"/>
      <c r="C16" s="435"/>
      <c r="D16" s="435"/>
      <c r="E16" s="78">
        <v>0</v>
      </c>
      <c r="F16" s="77">
        <v>0.2</v>
      </c>
      <c r="G16" s="78">
        <v>0.1</v>
      </c>
      <c r="H16" s="80"/>
      <c r="I16" s="425" t="s">
        <v>256</v>
      </c>
      <c r="J16" s="82">
        <v>97.8</v>
      </c>
      <c r="K16" s="90">
        <v>0</v>
      </c>
      <c r="L16" s="82">
        <v>0.4</v>
      </c>
      <c r="M16" s="82">
        <v>0.2</v>
      </c>
      <c r="N16" s="82">
        <v>1.6</v>
      </c>
      <c r="O16" s="90">
        <v>0</v>
      </c>
      <c r="P16" s="84">
        <f>SUM(J16:O16)</f>
        <v>100</v>
      </c>
    </row>
    <row r="17" spans="1:16" ht="12.75" customHeight="1">
      <c r="A17" s="435" t="s">
        <v>230</v>
      </c>
      <c r="B17" s="435"/>
      <c r="C17" s="435"/>
      <c r="D17" s="435"/>
      <c r="E17" s="77">
        <v>0</v>
      </c>
      <c r="F17" s="77">
        <v>0.1</v>
      </c>
      <c r="G17" s="77">
        <v>0</v>
      </c>
      <c r="H17" s="80"/>
      <c r="I17" s="426"/>
      <c r="J17" s="86"/>
      <c r="K17" s="86"/>
      <c r="L17" s="86"/>
      <c r="M17" s="86"/>
      <c r="N17" s="86"/>
      <c r="O17" s="91"/>
      <c r="P17" s="88">
        <v>2285</v>
      </c>
    </row>
    <row r="18" spans="1:16" ht="12.75" customHeight="1">
      <c r="A18" s="435" t="s">
        <v>231</v>
      </c>
      <c r="B18" s="435"/>
      <c r="C18" s="435"/>
      <c r="D18" s="435"/>
      <c r="E18" s="78">
        <v>3.5</v>
      </c>
      <c r="F18" s="78">
        <v>3.4</v>
      </c>
      <c r="G18" s="78">
        <v>3.5</v>
      </c>
      <c r="H18" s="80"/>
      <c r="I18" s="425" t="s">
        <v>4</v>
      </c>
      <c r="J18" s="82">
        <v>97.7</v>
      </c>
      <c r="K18" s="82">
        <v>0.6</v>
      </c>
      <c r="L18" s="82">
        <v>0.5</v>
      </c>
      <c r="M18" s="82">
        <v>0.1</v>
      </c>
      <c r="N18" s="82">
        <v>1.1</v>
      </c>
      <c r="O18" s="90">
        <v>0</v>
      </c>
      <c r="P18" s="84">
        <f>SUM(J18:O18)</f>
        <v>99.99999999999999</v>
      </c>
    </row>
    <row r="19" spans="1:16" ht="12.75" customHeight="1">
      <c r="A19" s="435" t="s">
        <v>232</v>
      </c>
      <c r="B19" s="435"/>
      <c r="C19" s="435"/>
      <c r="D19" s="435"/>
      <c r="E19" s="78">
        <v>1.4</v>
      </c>
      <c r="F19" s="78">
        <v>1.5</v>
      </c>
      <c r="G19" s="78">
        <v>1.5</v>
      </c>
      <c r="H19" s="80"/>
      <c r="I19" s="426"/>
      <c r="J19" s="86"/>
      <c r="K19" s="86"/>
      <c r="L19" s="86"/>
      <c r="M19" s="86"/>
      <c r="N19" s="86"/>
      <c r="O19" s="91"/>
      <c r="P19" s="88">
        <v>6721</v>
      </c>
    </row>
    <row r="20" spans="1:8" ht="12.75" customHeight="1">
      <c r="A20" s="435" t="s">
        <v>233</v>
      </c>
      <c r="B20" s="435"/>
      <c r="C20" s="435"/>
      <c r="D20" s="435"/>
      <c r="E20" s="78">
        <v>87.4</v>
      </c>
      <c r="F20" s="78">
        <v>82.5</v>
      </c>
      <c r="G20" s="78">
        <v>85.2</v>
      </c>
      <c r="H20" s="80"/>
    </row>
    <row r="21" spans="1:8" ht="12.75" customHeight="1">
      <c r="A21" s="435" t="s">
        <v>12</v>
      </c>
      <c r="B21" s="435"/>
      <c r="C21" s="435"/>
      <c r="D21" s="435"/>
      <c r="E21" s="78">
        <v>0.2</v>
      </c>
      <c r="F21" s="77">
        <v>0.7</v>
      </c>
      <c r="G21" s="78">
        <v>0.4</v>
      </c>
      <c r="H21" s="80"/>
    </row>
    <row r="22" spans="1:8" ht="12.75" customHeight="1">
      <c r="A22" s="435" t="s">
        <v>13</v>
      </c>
      <c r="B22" s="435"/>
      <c r="C22" s="435"/>
      <c r="D22" s="435"/>
      <c r="E22" s="78">
        <v>0.9</v>
      </c>
      <c r="F22" s="77">
        <v>1.2</v>
      </c>
      <c r="G22" s="78">
        <v>1.1</v>
      </c>
      <c r="H22" s="80"/>
    </row>
    <row r="23" spans="1:8" ht="12.75" customHeight="1">
      <c r="A23" s="435" t="s">
        <v>14</v>
      </c>
      <c r="B23" s="435"/>
      <c r="C23" s="435"/>
      <c r="D23" s="435"/>
      <c r="E23" s="78">
        <v>0.2</v>
      </c>
      <c r="F23" s="77">
        <v>0.7</v>
      </c>
      <c r="G23" s="78">
        <v>0.4</v>
      </c>
      <c r="H23" s="80"/>
    </row>
    <row r="24" spans="1:8" ht="12.75" customHeight="1">
      <c r="A24" s="435" t="s">
        <v>83</v>
      </c>
      <c r="B24" s="435"/>
      <c r="C24" s="435"/>
      <c r="D24" s="435"/>
      <c r="E24" s="78">
        <v>0.9</v>
      </c>
      <c r="F24" s="77">
        <v>0.9</v>
      </c>
      <c r="G24" s="78">
        <v>0.9</v>
      </c>
      <c r="H24" s="80"/>
    </row>
    <row r="25" spans="1:8" ht="12.75" customHeight="1">
      <c r="A25" s="435" t="s">
        <v>99</v>
      </c>
      <c r="B25" s="435"/>
      <c r="C25" s="435"/>
      <c r="D25" s="435"/>
      <c r="E25" s="78">
        <v>2.3</v>
      </c>
      <c r="F25" s="77">
        <v>4.3</v>
      </c>
      <c r="G25" s="78">
        <v>3.2</v>
      </c>
      <c r="H25" s="80"/>
    </row>
    <row r="26" spans="1:8" ht="12.75" customHeight="1">
      <c r="A26" s="435" t="s">
        <v>98</v>
      </c>
      <c r="B26" s="435"/>
      <c r="C26" s="435"/>
      <c r="D26" s="435"/>
      <c r="E26" s="78">
        <v>0.8</v>
      </c>
      <c r="F26" s="77">
        <v>1.9</v>
      </c>
      <c r="G26" s="78">
        <v>1.3</v>
      </c>
      <c r="H26" s="80"/>
    </row>
    <row r="27" spans="1:8" ht="12.75" customHeight="1">
      <c r="A27" s="435" t="s">
        <v>84</v>
      </c>
      <c r="B27" s="435"/>
      <c r="C27" s="435"/>
      <c r="D27" s="435"/>
      <c r="E27" s="78">
        <v>1.2</v>
      </c>
      <c r="F27" s="77">
        <v>1.4</v>
      </c>
      <c r="G27" s="78">
        <v>1.3</v>
      </c>
      <c r="H27" s="80"/>
    </row>
    <row r="28" spans="1:8" ht="12.75" customHeight="1">
      <c r="A28" s="435" t="s">
        <v>100</v>
      </c>
      <c r="B28" s="435"/>
      <c r="C28" s="435"/>
      <c r="D28" s="435"/>
      <c r="E28" s="78">
        <v>0.2</v>
      </c>
      <c r="F28" s="77">
        <v>0.3</v>
      </c>
      <c r="G28" s="78">
        <v>0.2</v>
      </c>
      <c r="H28" s="80"/>
    </row>
    <row r="29" spans="1:8" ht="12.75" customHeight="1">
      <c r="A29" s="435" t="s">
        <v>25</v>
      </c>
      <c r="B29" s="435"/>
      <c r="C29" s="435"/>
      <c r="D29" s="435"/>
      <c r="E29" s="78">
        <v>0.8</v>
      </c>
      <c r="F29" s="78">
        <v>0.9</v>
      </c>
      <c r="G29" s="78">
        <v>0.8</v>
      </c>
      <c r="H29" s="80"/>
    </row>
    <row r="30" spans="1:8" ht="12.75" customHeight="1">
      <c r="A30" s="492" t="s">
        <v>4</v>
      </c>
      <c r="B30" s="510"/>
      <c r="C30" s="510"/>
      <c r="D30" s="493"/>
      <c r="E30" s="153">
        <f>SUM(E13:E29)</f>
        <v>99.90000000000002</v>
      </c>
      <c r="F30" s="153">
        <f>SUM(F13:F29)</f>
        <v>100.00000000000003</v>
      </c>
      <c r="G30" s="153">
        <f>SUM(G13:G29)</f>
        <v>99.9</v>
      </c>
      <c r="H30" s="80"/>
    </row>
    <row r="31" spans="1:17" ht="12.75" customHeight="1">
      <c r="A31" s="494"/>
      <c r="B31" s="511"/>
      <c r="C31" s="511"/>
      <c r="D31" s="495"/>
      <c r="E31" s="155">
        <v>1243</v>
      </c>
      <c r="F31" s="155">
        <v>1042</v>
      </c>
      <c r="G31" s="155">
        <v>2285</v>
      </c>
      <c r="H31" s="80"/>
      <c r="Q31" s="94"/>
    </row>
    <row r="32" ht="18" customHeight="1"/>
    <row r="33" spans="1:17" s="94" customFormat="1" ht="11.25">
      <c r="A33" s="3"/>
      <c r="B33" s="3"/>
      <c r="C33" s="3"/>
      <c r="D33" s="6"/>
      <c r="E33" s="4"/>
      <c r="H33" s="4"/>
      <c r="I33" s="96"/>
      <c r="J33" s="97"/>
      <c r="K33" s="97"/>
      <c r="L33" s="97"/>
      <c r="Q33" s="22"/>
    </row>
    <row r="34" ht="11.25">
      <c r="F34" s="98"/>
    </row>
  </sheetData>
  <sheetProtection/>
  <mergeCells count="32">
    <mergeCell ref="A30:D31"/>
    <mergeCell ref="J12:J15"/>
    <mergeCell ref="K12:K15"/>
    <mergeCell ref="L12:L15"/>
    <mergeCell ref="A27:D27"/>
    <mergeCell ref="A29:D29"/>
    <mergeCell ref="A28:D28"/>
    <mergeCell ref="A21:D21"/>
    <mergeCell ref="A22:D22"/>
    <mergeCell ref="A16:D16"/>
    <mergeCell ref="A25:D25"/>
    <mergeCell ref="A26:D26"/>
    <mergeCell ref="A18:D18"/>
    <mergeCell ref="A23:D23"/>
    <mergeCell ref="A24:D24"/>
    <mergeCell ref="I18:I19"/>
    <mergeCell ref="A19:D19"/>
    <mergeCell ref="A20:D20"/>
    <mergeCell ref="I16:I17"/>
    <mergeCell ref="A17:D17"/>
    <mergeCell ref="A13:D13"/>
    <mergeCell ref="A14:D14"/>
    <mergeCell ref="A15:D15"/>
    <mergeCell ref="M12:M15"/>
    <mergeCell ref="A4:Q4"/>
    <mergeCell ref="O12:O15"/>
    <mergeCell ref="P12:P15"/>
    <mergeCell ref="A10:G10"/>
    <mergeCell ref="I11:Q11"/>
    <mergeCell ref="A11:D12"/>
    <mergeCell ref="E11:G11"/>
    <mergeCell ref="N12:N15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9.140625" style="2" customWidth="1"/>
    <col min="5" max="5" width="8.28125" style="2" customWidth="1"/>
    <col min="6" max="6" width="9.28125" style="2" customWidth="1"/>
    <col min="7" max="7" width="8.7109375" style="2" customWidth="1"/>
    <col min="8" max="8" width="8.140625" style="2" customWidth="1"/>
    <col min="9" max="9" width="2.00390625" style="2" customWidth="1"/>
    <col min="10" max="10" width="14.57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2.00390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1" spans="5:19" ht="12.75" customHeight="1">
      <c r="E1" s="3"/>
      <c r="F1" s="4">
        <v>2011</v>
      </c>
      <c r="I1" s="5" t="s">
        <v>342</v>
      </c>
      <c r="J1" s="6"/>
      <c r="K1" s="6"/>
      <c r="L1" s="6"/>
      <c r="M1" s="6"/>
      <c r="N1" s="7"/>
      <c r="O1" s="7"/>
      <c r="P1" s="7"/>
      <c r="Q1" s="7"/>
      <c r="R1" s="7"/>
      <c r="S1" s="7"/>
    </row>
    <row r="2" ht="21.75" customHeight="1"/>
    <row r="3" spans="1:20" ht="11.25">
      <c r="A3" s="5" t="s">
        <v>243</v>
      </c>
      <c r="F3" s="4"/>
      <c r="J3" s="6"/>
      <c r="K3" s="6"/>
      <c r="L3" s="6"/>
      <c r="M3" s="6"/>
      <c r="N3" s="7"/>
      <c r="O3" s="7"/>
      <c r="P3" s="7"/>
      <c r="Q3" s="7"/>
      <c r="R3" s="7"/>
      <c r="S3" s="7"/>
      <c r="T3" s="8"/>
    </row>
    <row r="4" spans="1:20" ht="60" customHeight="1">
      <c r="A4" s="422" t="s">
        <v>0</v>
      </c>
      <c r="B4" s="425" t="s">
        <v>1</v>
      </c>
      <c r="C4" s="425" t="s">
        <v>240</v>
      </c>
      <c r="D4" s="416" t="s">
        <v>0</v>
      </c>
      <c r="E4" s="417"/>
      <c r="F4" s="417"/>
      <c r="G4" s="418"/>
      <c r="H4" s="9"/>
      <c r="J4" s="10" t="s">
        <v>241</v>
      </c>
      <c r="M4" s="3"/>
      <c r="N4" s="4"/>
      <c r="T4" s="11"/>
    </row>
    <row r="5" spans="1:20" ht="27.75" customHeight="1">
      <c r="A5" s="423"/>
      <c r="B5" s="426"/>
      <c r="C5" s="426"/>
      <c r="D5" s="42" t="s">
        <v>3</v>
      </c>
      <c r="E5" s="42" t="s">
        <v>2</v>
      </c>
      <c r="F5" s="42" t="s">
        <v>4</v>
      </c>
      <c r="G5" s="28" t="s">
        <v>5</v>
      </c>
      <c r="H5" s="12"/>
      <c r="K5" s="42" t="s">
        <v>240</v>
      </c>
      <c r="L5" s="42" t="s">
        <v>3</v>
      </c>
      <c r="M5" s="42" t="s">
        <v>2</v>
      </c>
      <c r="N5" s="42" t="s">
        <v>4</v>
      </c>
      <c r="T5" s="11"/>
    </row>
    <row r="6" spans="1:20" ht="11.25">
      <c r="A6" s="423"/>
      <c r="B6" s="419" t="s">
        <v>106</v>
      </c>
      <c r="C6" s="17" t="s">
        <v>106</v>
      </c>
      <c r="D6" s="34">
        <v>10871</v>
      </c>
      <c r="E6" s="34">
        <v>2805</v>
      </c>
      <c r="F6" s="16">
        <v>13676</v>
      </c>
      <c r="G6" s="34">
        <v>305</v>
      </c>
      <c r="H6" s="13"/>
      <c r="J6" s="419" t="s">
        <v>107</v>
      </c>
      <c r="K6" s="17" t="s">
        <v>106</v>
      </c>
      <c r="L6" s="49">
        <v>27004</v>
      </c>
      <c r="M6" s="15">
        <v>5676</v>
      </c>
      <c r="N6" s="34">
        <v>32680</v>
      </c>
      <c r="T6" s="11"/>
    </row>
    <row r="7" spans="1:20" ht="11.25">
      <c r="A7" s="423"/>
      <c r="B7" s="420"/>
      <c r="C7" s="17" t="s">
        <v>236</v>
      </c>
      <c r="D7" s="36">
        <v>47144</v>
      </c>
      <c r="E7" s="36">
        <v>9616</v>
      </c>
      <c r="F7" s="16">
        <v>56760</v>
      </c>
      <c r="G7" s="36">
        <v>623</v>
      </c>
      <c r="H7" s="13"/>
      <c r="J7" s="420"/>
      <c r="K7" s="17" t="s">
        <v>236</v>
      </c>
      <c r="L7" s="50">
        <v>25647</v>
      </c>
      <c r="M7" s="15">
        <v>4548</v>
      </c>
      <c r="N7" s="35">
        <v>30195</v>
      </c>
      <c r="O7" s="14"/>
      <c r="P7" s="14"/>
      <c r="Q7" s="14"/>
      <c r="R7" s="14"/>
      <c r="S7" s="14"/>
      <c r="T7" s="11"/>
    </row>
    <row r="8" spans="1:20" ht="11.25">
      <c r="A8" s="423"/>
      <c r="B8" s="421"/>
      <c r="C8" s="37" t="s">
        <v>4</v>
      </c>
      <c r="D8" s="38">
        <v>58015</v>
      </c>
      <c r="E8" s="38">
        <v>12421</v>
      </c>
      <c r="F8" s="38">
        <v>70436</v>
      </c>
      <c r="G8" s="38">
        <v>928</v>
      </c>
      <c r="H8" s="13"/>
      <c r="J8" s="421"/>
      <c r="K8" s="46" t="s">
        <v>4</v>
      </c>
      <c r="L8" s="43">
        <f>SUM(L6:L7)</f>
        <v>52651</v>
      </c>
      <c r="M8" s="51">
        <f>SUM(M6:M7)</f>
        <v>10224</v>
      </c>
      <c r="N8" s="43">
        <f>SUM(N6:N7)</f>
        <v>62875</v>
      </c>
      <c r="O8" s="14"/>
      <c r="P8" s="14"/>
      <c r="Q8" s="14"/>
      <c r="R8" s="14"/>
      <c r="S8" s="14"/>
      <c r="T8" s="11"/>
    </row>
    <row r="9" spans="1:20" ht="11.25">
      <c r="A9" s="423"/>
      <c r="B9" s="434" t="s">
        <v>6</v>
      </c>
      <c r="C9" s="39" t="s">
        <v>106</v>
      </c>
      <c r="D9" s="16">
        <v>3178</v>
      </c>
      <c r="E9" s="34">
        <v>661</v>
      </c>
      <c r="F9" s="16">
        <v>3839</v>
      </c>
      <c r="G9" s="34">
        <v>10</v>
      </c>
      <c r="H9" s="13"/>
      <c r="J9" s="419" t="s">
        <v>111</v>
      </c>
      <c r="K9" s="17" t="s">
        <v>106</v>
      </c>
      <c r="L9" s="50">
        <v>24909</v>
      </c>
      <c r="M9" s="15">
        <v>5137</v>
      </c>
      <c r="N9" s="35">
        <v>30046</v>
      </c>
      <c r="O9" s="14"/>
      <c r="P9" s="14"/>
      <c r="Q9" s="14"/>
      <c r="R9" s="14"/>
      <c r="S9" s="14"/>
      <c r="T9" s="11"/>
    </row>
    <row r="10" spans="1:20" ht="11.25">
      <c r="A10" s="423"/>
      <c r="B10" s="434"/>
      <c r="C10" s="40" t="s">
        <v>236</v>
      </c>
      <c r="D10" s="16">
        <v>24835</v>
      </c>
      <c r="E10" s="36">
        <v>5821</v>
      </c>
      <c r="F10" s="16">
        <v>30656</v>
      </c>
      <c r="G10" s="36">
        <v>236</v>
      </c>
      <c r="H10" s="13"/>
      <c r="J10" s="420"/>
      <c r="K10" s="17" t="s">
        <v>236</v>
      </c>
      <c r="L10" s="50">
        <v>22839</v>
      </c>
      <c r="M10" s="15">
        <v>3941</v>
      </c>
      <c r="N10" s="35">
        <v>26780</v>
      </c>
      <c r="O10" s="14"/>
      <c r="P10" s="14"/>
      <c r="Q10" s="14"/>
      <c r="R10" s="14"/>
      <c r="S10" s="14"/>
      <c r="T10" s="11"/>
    </row>
    <row r="11" spans="1:20" ht="11.25">
      <c r="A11" s="423"/>
      <c r="B11" s="434"/>
      <c r="C11" s="25" t="s">
        <v>4</v>
      </c>
      <c r="D11" s="38">
        <v>28013</v>
      </c>
      <c r="E11" s="32">
        <v>6482</v>
      </c>
      <c r="F11" s="38">
        <v>34495</v>
      </c>
      <c r="G11" s="33">
        <v>246</v>
      </c>
      <c r="H11" s="13"/>
      <c r="J11" s="421"/>
      <c r="K11" s="47" t="s">
        <v>4</v>
      </c>
      <c r="L11" s="43">
        <f>SUM(L9:L10)</f>
        <v>47748</v>
      </c>
      <c r="M11" s="51">
        <f>SUM(M9:M10)</f>
        <v>9078</v>
      </c>
      <c r="N11" s="43">
        <f>SUM(N9:N10)</f>
        <v>56826</v>
      </c>
      <c r="O11" s="14"/>
      <c r="P11" s="14"/>
      <c r="Q11" s="14"/>
      <c r="R11" s="14"/>
      <c r="S11" s="14"/>
      <c r="T11" s="11"/>
    </row>
    <row r="12" spans="1:20" ht="11.25">
      <c r="A12" s="423"/>
      <c r="B12" s="419" t="s">
        <v>7</v>
      </c>
      <c r="C12" s="17" t="s">
        <v>106</v>
      </c>
      <c r="D12" s="34">
        <v>3476</v>
      </c>
      <c r="E12" s="16">
        <v>618</v>
      </c>
      <c r="F12" s="34">
        <v>4094</v>
      </c>
      <c r="G12" s="34">
        <v>19</v>
      </c>
      <c r="H12" s="13"/>
      <c r="J12" s="9"/>
      <c r="K12" s="14"/>
      <c r="L12" s="15"/>
      <c r="M12" s="15"/>
      <c r="N12" s="16"/>
      <c r="O12" s="14"/>
      <c r="P12" s="14"/>
      <c r="Q12" s="14"/>
      <c r="R12" s="14"/>
      <c r="S12" s="14"/>
      <c r="T12" s="11"/>
    </row>
    <row r="13" spans="1:20" ht="11.25">
      <c r="A13" s="423"/>
      <c r="B13" s="420"/>
      <c r="C13" s="17" t="s">
        <v>236</v>
      </c>
      <c r="D13" s="36">
        <v>24493</v>
      </c>
      <c r="E13" s="16">
        <v>5365</v>
      </c>
      <c r="F13" s="36">
        <v>29858</v>
      </c>
      <c r="G13" s="36">
        <v>228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21"/>
      <c r="C14" s="25" t="s">
        <v>4</v>
      </c>
      <c r="D14" s="38">
        <v>27969</v>
      </c>
      <c r="E14" s="32">
        <v>5983</v>
      </c>
      <c r="F14" s="38">
        <v>33952</v>
      </c>
      <c r="G14" s="33">
        <v>247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19" t="s">
        <v>112</v>
      </c>
      <c r="C15" s="17" t="s">
        <v>106</v>
      </c>
      <c r="D15" s="34">
        <v>0</v>
      </c>
      <c r="E15" s="16">
        <v>0</v>
      </c>
      <c r="F15" s="34">
        <v>0</v>
      </c>
      <c r="G15" s="34">
        <v>0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0" ht="11.25">
      <c r="A16" s="423"/>
      <c r="B16" s="420"/>
      <c r="C16" s="17" t="s">
        <v>236</v>
      </c>
      <c r="D16" s="36">
        <v>855</v>
      </c>
      <c r="E16" s="16">
        <v>86</v>
      </c>
      <c r="F16" s="36">
        <v>941</v>
      </c>
      <c r="G16" s="36">
        <v>4</v>
      </c>
      <c r="H16" s="13"/>
      <c r="J16" s="9"/>
      <c r="K16" s="14"/>
      <c r="L16" s="15"/>
      <c r="M16" s="15"/>
      <c r="N16" s="16"/>
      <c r="O16" s="14"/>
      <c r="P16" s="14"/>
      <c r="Q16" s="14"/>
      <c r="R16" s="14"/>
      <c r="S16" s="14"/>
      <c r="T16" s="11"/>
    </row>
    <row r="17" spans="1:20" ht="11.25">
      <c r="A17" s="423"/>
      <c r="B17" s="420"/>
      <c r="C17" s="25" t="s">
        <v>4</v>
      </c>
      <c r="D17" s="38">
        <v>855</v>
      </c>
      <c r="E17" s="32">
        <v>86</v>
      </c>
      <c r="F17" s="38">
        <v>941</v>
      </c>
      <c r="G17" s="33">
        <v>4</v>
      </c>
      <c r="H17" s="13"/>
      <c r="J17" s="9"/>
      <c r="K17" s="14"/>
      <c r="L17" s="15"/>
      <c r="M17" s="15"/>
      <c r="N17" s="16"/>
      <c r="O17" s="14"/>
      <c r="P17" s="14"/>
      <c r="Q17" s="14"/>
      <c r="R17" s="14"/>
      <c r="S17" s="14"/>
      <c r="T17" s="11"/>
    </row>
    <row r="18" spans="1:24" ht="11.25">
      <c r="A18" s="424"/>
      <c r="B18" s="427" t="s">
        <v>4</v>
      </c>
      <c r="C18" s="428"/>
      <c r="D18" s="41">
        <v>114852</v>
      </c>
      <c r="E18" s="41">
        <v>24972</v>
      </c>
      <c r="F18" s="41">
        <v>139824</v>
      </c>
      <c r="G18" s="41">
        <v>1425</v>
      </c>
      <c r="H18" s="13"/>
      <c r="J18" s="9"/>
      <c r="K18" s="17"/>
      <c r="L18" s="15"/>
      <c r="M18" s="15"/>
      <c r="N18" s="16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0:13" ht="11.25">
      <c r="J19" s="13"/>
      <c r="K19" s="13"/>
      <c r="L19" s="13"/>
      <c r="M19" s="13"/>
    </row>
    <row r="20" spans="1:13" ht="42" customHeight="1">
      <c r="A20" s="429" t="s">
        <v>237</v>
      </c>
      <c r="B20" s="430"/>
      <c r="C20" s="28" t="s">
        <v>238</v>
      </c>
      <c r="D20" s="27">
        <v>1185</v>
      </c>
      <c r="E20" s="27">
        <v>73</v>
      </c>
      <c r="F20" s="27">
        <v>1258</v>
      </c>
      <c r="J20" s="13"/>
      <c r="K20" s="13"/>
      <c r="L20" s="18"/>
      <c r="M20" s="14"/>
    </row>
    <row r="21" spans="1:6" ht="39.75" customHeight="1">
      <c r="A21" s="431"/>
      <c r="B21" s="432"/>
      <c r="C21" s="28" t="s">
        <v>239</v>
      </c>
      <c r="D21" s="27">
        <v>4102</v>
      </c>
      <c r="E21" s="27">
        <v>602</v>
      </c>
      <c r="F21" s="27">
        <v>4704</v>
      </c>
    </row>
    <row r="22" spans="1:16" ht="10.5" customHeight="1">
      <c r="A22" s="19"/>
      <c r="B22" s="9"/>
      <c r="C22" s="9"/>
      <c r="D22" s="13"/>
      <c r="E22" s="13"/>
      <c r="F22" s="11"/>
      <c r="G22" s="11"/>
      <c r="H22" s="11"/>
      <c r="J22" s="13"/>
      <c r="K22" s="13"/>
      <c r="L22" s="18"/>
      <c r="M22" s="14"/>
      <c r="P22" s="20"/>
    </row>
    <row r="23" spans="1:16" ht="11.25">
      <c r="A23" s="5" t="s">
        <v>242</v>
      </c>
      <c r="J23" s="5" t="s">
        <v>244</v>
      </c>
      <c r="O23" s="21"/>
      <c r="P23" s="21"/>
    </row>
    <row r="24" spans="1:13" ht="34.5" customHeight="1">
      <c r="A24" s="433" t="s">
        <v>76</v>
      </c>
      <c r="B24" s="433"/>
      <c r="C24" s="433"/>
      <c r="D24" s="433"/>
      <c r="E24" s="433"/>
      <c r="F24" s="433"/>
      <c r="G24" s="22"/>
      <c r="H24" s="22"/>
      <c r="I24" s="22"/>
      <c r="J24" s="52" t="s">
        <v>108</v>
      </c>
      <c r="K24" s="52" t="s">
        <v>109</v>
      </c>
      <c r="L24" s="52" t="s">
        <v>110</v>
      </c>
      <c r="M24" s="53" t="s">
        <v>4</v>
      </c>
    </row>
    <row r="25" spans="1:14" ht="11.25">
      <c r="A25" s="416" t="s">
        <v>8</v>
      </c>
      <c r="B25" s="417"/>
      <c r="C25" s="418"/>
      <c r="D25" s="27">
        <v>46767</v>
      </c>
      <c r="E25" s="27">
        <v>9921</v>
      </c>
      <c r="F25" s="27">
        <v>56688</v>
      </c>
      <c r="J25" s="54">
        <v>817</v>
      </c>
      <c r="K25" s="54">
        <v>273</v>
      </c>
      <c r="L25" s="54">
        <v>18</v>
      </c>
      <c r="M25" s="54">
        <f>SUM(J25:L25)</f>
        <v>1108</v>
      </c>
      <c r="N25" s="21"/>
    </row>
    <row r="27" ht="11.25">
      <c r="A27" s="2" t="s">
        <v>343</v>
      </c>
    </row>
    <row r="28" ht="11.25">
      <c r="A28" s="2" t="s">
        <v>344</v>
      </c>
    </row>
  </sheetData>
  <sheetProtection/>
  <mergeCells count="14">
    <mergeCell ref="J6:J8"/>
    <mergeCell ref="B9:B11"/>
    <mergeCell ref="J9:J11"/>
    <mergeCell ref="B12:B14"/>
    <mergeCell ref="D4:G4"/>
    <mergeCell ref="B6:B8"/>
    <mergeCell ref="A25:C25"/>
    <mergeCell ref="A4:A18"/>
    <mergeCell ref="B4:B5"/>
    <mergeCell ref="C4:C5"/>
    <mergeCell ref="B15:B17"/>
    <mergeCell ref="B18:C18"/>
    <mergeCell ref="A20:B21"/>
    <mergeCell ref="A24:F24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6" t="s">
        <v>307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82"/>
      <c r="F5" s="422" t="s">
        <v>4</v>
      </c>
    </row>
    <row r="6" spans="1:6" ht="29.25" customHeight="1">
      <c r="A6" s="30" t="s">
        <v>15</v>
      </c>
      <c r="B6" s="101"/>
      <c r="C6" s="31"/>
      <c r="D6" s="28" t="s">
        <v>232</v>
      </c>
      <c r="E6" s="12" t="s">
        <v>233</v>
      </c>
      <c r="F6" s="424"/>
    </row>
    <row r="7" spans="1:6" ht="11.25">
      <c r="A7" s="196" t="s">
        <v>16</v>
      </c>
      <c r="B7" s="197"/>
      <c r="C7" s="198"/>
      <c r="D7" s="77">
        <v>0</v>
      </c>
      <c r="E7" s="77">
        <v>0.4</v>
      </c>
      <c r="F7" s="77">
        <v>0.3</v>
      </c>
    </row>
    <row r="8" spans="1:6" ht="11.25">
      <c r="A8" s="196" t="s">
        <v>17</v>
      </c>
      <c r="B8" s="197"/>
      <c r="C8" s="198"/>
      <c r="D8" s="77">
        <v>2.9</v>
      </c>
      <c r="E8" s="77">
        <v>0.8</v>
      </c>
      <c r="F8" s="77">
        <v>1.3</v>
      </c>
    </row>
    <row r="9" spans="1:6" ht="11.25">
      <c r="A9" s="196" t="s">
        <v>18</v>
      </c>
      <c r="B9" s="197"/>
      <c r="C9" s="198"/>
      <c r="D9" s="77">
        <v>97.1</v>
      </c>
      <c r="E9" s="77">
        <v>97.7</v>
      </c>
      <c r="F9" s="77">
        <v>96.6</v>
      </c>
    </row>
    <row r="10" spans="1:6" ht="11.25">
      <c r="A10" s="196" t="s">
        <v>19</v>
      </c>
      <c r="B10" s="197"/>
      <c r="C10" s="198"/>
      <c r="D10" s="77">
        <v>0</v>
      </c>
      <c r="E10" s="77">
        <v>0.2</v>
      </c>
      <c r="F10" s="77">
        <v>0.3</v>
      </c>
    </row>
    <row r="11" spans="1:6" ht="11.25">
      <c r="A11" s="196" t="s">
        <v>20</v>
      </c>
      <c r="B11" s="197"/>
      <c r="C11" s="198"/>
      <c r="D11" s="77">
        <v>0</v>
      </c>
      <c r="E11" s="77">
        <v>0.3</v>
      </c>
      <c r="F11" s="77">
        <v>0.2</v>
      </c>
    </row>
    <row r="12" spans="1:6" ht="11.25">
      <c r="A12" s="196" t="s">
        <v>101</v>
      </c>
      <c r="B12" s="197"/>
      <c r="C12" s="198"/>
      <c r="D12" s="77">
        <v>0</v>
      </c>
      <c r="E12" s="77">
        <v>0.1</v>
      </c>
      <c r="F12" s="77">
        <v>0.2</v>
      </c>
    </row>
    <row r="13" spans="1:6" ht="11.25">
      <c r="A13" s="196" t="s">
        <v>102</v>
      </c>
      <c r="B13" s="197"/>
      <c r="C13" s="198"/>
      <c r="D13" s="77">
        <v>0</v>
      </c>
      <c r="E13" s="77">
        <v>0.1</v>
      </c>
      <c r="F13" s="77">
        <v>0.2</v>
      </c>
    </row>
    <row r="14" spans="1:6" ht="11.25">
      <c r="A14" s="196" t="s">
        <v>21</v>
      </c>
      <c r="B14" s="197"/>
      <c r="C14" s="198"/>
      <c r="D14" s="77">
        <v>0</v>
      </c>
      <c r="E14" s="77">
        <v>0.2</v>
      </c>
      <c r="F14" s="77">
        <v>0.3</v>
      </c>
    </row>
    <row r="15" spans="1:6" ht="11.25">
      <c r="A15" s="196" t="s">
        <v>22</v>
      </c>
      <c r="B15" s="197"/>
      <c r="C15" s="198"/>
      <c r="D15" s="77">
        <v>0</v>
      </c>
      <c r="E15" s="77">
        <v>0</v>
      </c>
      <c r="F15" s="77">
        <v>0</v>
      </c>
    </row>
    <row r="16" spans="1:6" ht="11.25">
      <c r="A16" s="196" t="s">
        <v>23</v>
      </c>
      <c r="B16" s="197"/>
      <c r="C16" s="198"/>
      <c r="D16" s="77">
        <v>0</v>
      </c>
      <c r="E16" s="77">
        <v>0</v>
      </c>
      <c r="F16" s="77">
        <v>0</v>
      </c>
    </row>
    <row r="17" spans="1:6" ht="11.25">
      <c r="A17" s="196" t="s">
        <v>24</v>
      </c>
      <c r="B17" s="197"/>
      <c r="C17" s="198"/>
      <c r="D17" s="77">
        <v>0</v>
      </c>
      <c r="E17" s="77">
        <v>0.3</v>
      </c>
      <c r="F17" s="77">
        <v>0.2</v>
      </c>
    </row>
    <row r="18" spans="1:6" ht="11.25">
      <c r="A18" s="196" t="s">
        <v>25</v>
      </c>
      <c r="B18" s="197"/>
      <c r="C18" s="198"/>
      <c r="D18" s="77">
        <v>0</v>
      </c>
      <c r="E18" s="77">
        <v>0.2</v>
      </c>
      <c r="F18" s="77">
        <v>0.4</v>
      </c>
    </row>
    <row r="19" spans="1:6" ht="11.25">
      <c r="A19" s="452" t="s">
        <v>4</v>
      </c>
      <c r="B19" s="453"/>
      <c r="C19" s="454"/>
      <c r="D19" s="176">
        <f>SUM(D8:D18)</f>
        <v>100</v>
      </c>
      <c r="E19" s="176">
        <f>SUM(E7:E18)</f>
        <v>100.3</v>
      </c>
      <c r="F19" s="176">
        <f>SUM(F7:F18)</f>
        <v>100</v>
      </c>
    </row>
    <row r="20" spans="1:6" ht="11.25" customHeight="1">
      <c r="A20" s="455"/>
      <c r="B20" s="456"/>
      <c r="C20" s="428"/>
      <c r="D20" s="158">
        <v>34</v>
      </c>
      <c r="E20" s="158">
        <v>1947</v>
      </c>
      <c r="F20" s="158">
        <v>5938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24"/>
      <c r="G24" s="424"/>
      <c r="H24" s="424"/>
    </row>
    <row r="25" spans="1:8" s="12" customFormat="1" ht="12" customHeight="1">
      <c r="A25" s="42" t="s">
        <v>272</v>
      </c>
      <c r="B25" s="105">
        <v>85.12</v>
      </c>
      <c r="C25" s="105">
        <v>73.22</v>
      </c>
      <c r="D25" s="105">
        <v>79.69</v>
      </c>
      <c r="F25" s="28" t="s">
        <v>259</v>
      </c>
      <c r="G25" s="106">
        <v>65</v>
      </c>
      <c r="H25" s="106">
        <v>30.8</v>
      </c>
    </row>
    <row r="26" spans="1:8" s="24" customFormat="1" ht="11.25">
      <c r="A26" s="42">
        <v>1989</v>
      </c>
      <c r="B26" s="105">
        <v>6.28</v>
      </c>
      <c r="C26" s="105">
        <v>8.73</v>
      </c>
      <c r="D26" s="105">
        <v>7.4</v>
      </c>
      <c r="F26" s="28" t="s">
        <v>260</v>
      </c>
      <c r="G26" s="106">
        <v>27</v>
      </c>
      <c r="H26" s="106">
        <v>61</v>
      </c>
    </row>
    <row r="27" spans="1:8" s="24" customFormat="1" ht="11.25">
      <c r="A27" s="42">
        <v>1988</v>
      </c>
      <c r="B27" s="105">
        <v>2.17</v>
      </c>
      <c r="C27" s="105">
        <v>3.07</v>
      </c>
      <c r="D27" s="105">
        <v>2.58</v>
      </c>
      <c r="F27" s="28" t="s">
        <v>261</v>
      </c>
      <c r="G27" s="106">
        <v>4.2</v>
      </c>
      <c r="H27" s="106">
        <v>4.7</v>
      </c>
    </row>
    <row r="28" spans="1:8" s="24" customFormat="1" ht="11.25">
      <c r="A28" s="42">
        <v>1987</v>
      </c>
      <c r="B28" s="105">
        <v>0.97</v>
      </c>
      <c r="C28" s="105">
        <v>1.82</v>
      </c>
      <c r="D28" s="105">
        <v>1.36</v>
      </c>
      <c r="F28" s="28" t="s">
        <v>262</v>
      </c>
      <c r="G28" s="106">
        <v>1.9</v>
      </c>
      <c r="H28" s="106">
        <v>1.7</v>
      </c>
    </row>
    <row r="29" spans="1:8" s="24" customFormat="1" ht="11.25">
      <c r="A29" s="42">
        <v>1986</v>
      </c>
      <c r="B29" s="105">
        <v>0.56</v>
      </c>
      <c r="C29" s="105">
        <v>1.44</v>
      </c>
      <c r="D29" s="105">
        <v>0.96</v>
      </c>
      <c r="F29" s="28" t="s">
        <v>263</v>
      </c>
      <c r="G29" s="106">
        <v>0.9</v>
      </c>
      <c r="H29" s="106">
        <v>0.8</v>
      </c>
    </row>
    <row r="30" spans="1:8" s="24" customFormat="1" ht="11.25">
      <c r="A30" s="42">
        <v>1985</v>
      </c>
      <c r="B30" s="105">
        <v>0.56</v>
      </c>
      <c r="C30" s="105">
        <v>1.92</v>
      </c>
      <c r="D30" s="105">
        <v>1.18</v>
      </c>
      <c r="F30" s="28" t="s">
        <v>264</v>
      </c>
      <c r="G30" s="77">
        <v>0.2</v>
      </c>
      <c r="H30" s="77">
        <v>0.3</v>
      </c>
    </row>
    <row r="31" spans="1:8" ht="11.25">
      <c r="A31" s="42">
        <v>1984</v>
      </c>
      <c r="B31" s="105">
        <v>0.72</v>
      </c>
      <c r="C31" s="105">
        <v>1.34</v>
      </c>
      <c r="D31" s="105">
        <v>1.01</v>
      </c>
      <c r="F31" s="28" t="s">
        <v>265</v>
      </c>
      <c r="G31" s="77">
        <v>0.3</v>
      </c>
      <c r="H31" s="77">
        <v>0.2</v>
      </c>
    </row>
    <row r="32" spans="1:8" ht="11.25">
      <c r="A32" s="42">
        <v>1983</v>
      </c>
      <c r="B32" s="105">
        <v>0.32</v>
      </c>
      <c r="C32" s="105">
        <v>1.63</v>
      </c>
      <c r="D32" s="105">
        <v>0.92</v>
      </c>
      <c r="F32" s="28" t="s">
        <v>266</v>
      </c>
      <c r="G32" s="77">
        <v>0</v>
      </c>
      <c r="H32" s="77">
        <v>0</v>
      </c>
    </row>
    <row r="33" spans="1:8" ht="11.25">
      <c r="A33" s="42" t="s">
        <v>273</v>
      </c>
      <c r="B33" s="105">
        <v>2.82</v>
      </c>
      <c r="C33" s="105">
        <v>6.33</v>
      </c>
      <c r="D33" s="105">
        <v>4.42</v>
      </c>
      <c r="F33" s="28" t="s">
        <v>279</v>
      </c>
      <c r="G33" s="106">
        <v>0.5</v>
      </c>
      <c r="H33" s="106">
        <v>0.4</v>
      </c>
    </row>
    <row r="34" spans="1:8" ht="11.25">
      <c r="A34" s="42" t="s">
        <v>25</v>
      </c>
      <c r="B34" s="105">
        <v>0.48</v>
      </c>
      <c r="C34" s="105">
        <v>0.48</v>
      </c>
      <c r="D34" s="105">
        <v>0.48</v>
      </c>
      <c r="F34" s="422" t="s">
        <v>4</v>
      </c>
      <c r="G34" s="107">
        <f>SUM(G25:G33)</f>
        <v>100.00000000000001</v>
      </c>
      <c r="H34" s="107">
        <f>SUM(H25:H33)</f>
        <v>99.9</v>
      </c>
    </row>
    <row r="35" spans="1:8" ht="11.25">
      <c r="A35" s="419" t="s">
        <v>4</v>
      </c>
      <c r="B35" s="107">
        <f>SUM(B25:B34)</f>
        <v>100</v>
      </c>
      <c r="C35" s="107">
        <f>SUM(C25:C34)</f>
        <v>99.97999999999999</v>
      </c>
      <c r="D35" s="107">
        <f>SUM(D25:D34)</f>
        <v>100.00000000000001</v>
      </c>
      <c r="F35" s="424"/>
      <c r="G35" s="109">
        <v>2285</v>
      </c>
      <c r="H35" s="109">
        <v>6721</v>
      </c>
    </row>
    <row r="36" spans="1:4" ht="11.25">
      <c r="A36" s="421"/>
      <c r="B36" s="109">
        <v>1243</v>
      </c>
      <c r="C36" s="109">
        <v>1042</v>
      </c>
      <c r="D36" s="109">
        <v>2285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9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307</v>
      </c>
      <c r="G2" s="6"/>
      <c r="H2" s="6"/>
      <c r="I2" s="7"/>
      <c r="J2" s="7"/>
      <c r="K2" s="7"/>
      <c r="L2" s="7"/>
      <c r="M2" s="7"/>
      <c r="N2" s="7"/>
    </row>
    <row r="3" spans="1:6" s="94" customFormat="1" ht="13.5" customHeight="1">
      <c r="A3" s="457" t="s">
        <v>274</v>
      </c>
      <c r="B3" s="457"/>
      <c r="C3" s="461" t="s">
        <v>256</v>
      </c>
      <c r="D3" s="462"/>
      <c r="E3" s="461" t="s">
        <v>4</v>
      </c>
      <c r="F3" s="462"/>
    </row>
    <row r="4" spans="1:6" s="99" customFormat="1" ht="12" customHeight="1">
      <c r="A4" s="416" t="s">
        <v>247</v>
      </c>
      <c r="B4" s="418"/>
      <c r="C4" s="37" t="s">
        <v>248</v>
      </c>
      <c r="D4" s="37" t="s">
        <v>249</v>
      </c>
      <c r="E4" s="9" t="s">
        <v>248</v>
      </c>
      <c r="F4" s="37" t="s">
        <v>249</v>
      </c>
    </row>
    <row r="5" spans="1:6" ht="9.75" customHeight="1">
      <c r="A5" s="123" t="s">
        <v>28</v>
      </c>
      <c r="B5" s="42" t="s">
        <v>29</v>
      </c>
      <c r="C5" s="77">
        <v>2.7</v>
      </c>
      <c r="D5" s="77">
        <v>0.8</v>
      </c>
      <c r="E5" s="77">
        <v>2.8</v>
      </c>
      <c r="F5" s="77">
        <v>0.7</v>
      </c>
    </row>
    <row r="6" spans="1:6" ht="9.75" customHeight="1">
      <c r="A6" s="124" t="s">
        <v>30</v>
      </c>
      <c r="B6" s="425" t="s">
        <v>33</v>
      </c>
      <c r="C6" s="463">
        <v>10.4</v>
      </c>
      <c r="D6" s="463">
        <v>3.5</v>
      </c>
      <c r="E6" s="471">
        <v>11.4</v>
      </c>
      <c r="F6" s="463">
        <v>4.8</v>
      </c>
    </row>
    <row r="7" spans="1:6" ht="9.75" customHeight="1">
      <c r="A7" s="124" t="s">
        <v>31</v>
      </c>
      <c r="B7" s="466"/>
      <c r="C7" s="464"/>
      <c r="D7" s="464"/>
      <c r="E7" s="471"/>
      <c r="F7" s="464"/>
    </row>
    <row r="8" spans="1:6" ht="9.75" customHeight="1">
      <c r="A8" s="124" t="s">
        <v>32</v>
      </c>
      <c r="B8" s="426"/>
      <c r="C8" s="465"/>
      <c r="D8" s="465"/>
      <c r="E8" s="471"/>
      <c r="F8" s="465"/>
    </row>
    <row r="9" spans="1:6" ht="9.75" customHeight="1">
      <c r="A9" s="126" t="s">
        <v>34</v>
      </c>
      <c r="B9" s="425" t="s">
        <v>40</v>
      </c>
      <c r="C9" s="463">
        <v>39.6</v>
      </c>
      <c r="D9" s="463">
        <v>26.2</v>
      </c>
      <c r="E9" s="463">
        <v>39.8</v>
      </c>
      <c r="F9" s="463">
        <v>24.9</v>
      </c>
    </row>
    <row r="10" spans="1:6" ht="9.75" customHeight="1">
      <c r="A10" s="127" t="s">
        <v>35</v>
      </c>
      <c r="B10" s="466"/>
      <c r="C10" s="464"/>
      <c r="D10" s="464"/>
      <c r="E10" s="464"/>
      <c r="F10" s="464"/>
    </row>
    <row r="11" spans="1:6" ht="9.75" customHeight="1">
      <c r="A11" s="127" t="s">
        <v>36</v>
      </c>
      <c r="B11" s="466"/>
      <c r="C11" s="464"/>
      <c r="D11" s="464"/>
      <c r="E11" s="464"/>
      <c r="F11" s="464"/>
    </row>
    <row r="12" spans="1:6" ht="9.75" customHeight="1">
      <c r="A12" s="127" t="s">
        <v>37</v>
      </c>
      <c r="B12" s="466"/>
      <c r="C12" s="464"/>
      <c r="D12" s="464"/>
      <c r="E12" s="464"/>
      <c r="F12" s="464"/>
    </row>
    <row r="13" spans="1:6" ht="9.75" customHeight="1">
      <c r="A13" s="127" t="s">
        <v>38</v>
      </c>
      <c r="B13" s="466"/>
      <c r="C13" s="464"/>
      <c r="D13" s="464"/>
      <c r="E13" s="464"/>
      <c r="F13" s="464"/>
    </row>
    <row r="14" spans="1:6" ht="9.75" customHeight="1">
      <c r="A14" s="128" t="s">
        <v>39</v>
      </c>
      <c r="B14" s="426"/>
      <c r="C14" s="465"/>
      <c r="D14" s="465"/>
      <c r="E14" s="465"/>
      <c r="F14" s="465"/>
    </row>
    <row r="15" spans="1:6" ht="9.75" customHeight="1">
      <c r="A15" s="126" t="s">
        <v>41</v>
      </c>
      <c r="B15" s="425" t="s">
        <v>47</v>
      </c>
      <c r="C15" s="463">
        <v>11.5</v>
      </c>
      <c r="D15" s="463">
        <v>19.9</v>
      </c>
      <c r="E15" s="463">
        <v>12.6</v>
      </c>
      <c r="F15" s="463">
        <v>19.3</v>
      </c>
    </row>
    <row r="16" spans="1:6" ht="9.75" customHeight="1">
      <c r="A16" s="127" t="s">
        <v>42</v>
      </c>
      <c r="B16" s="466"/>
      <c r="C16" s="464"/>
      <c r="D16" s="464"/>
      <c r="E16" s="464"/>
      <c r="F16" s="464"/>
    </row>
    <row r="17" spans="1:6" ht="9.75" customHeight="1">
      <c r="A17" s="127" t="s">
        <v>43</v>
      </c>
      <c r="B17" s="466"/>
      <c r="C17" s="464"/>
      <c r="D17" s="464"/>
      <c r="E17" s="464"/>
      <c r="F17" s="464"/>
    </row>
    <row r="18" spans="1:6" ht="9.75" customHeight="1">
      <c r="A18" s="127" t="s">
        <v>44</v>
      </c>
      <c r="B18" s="466"/>
      <c r="C18" s="464"/>
      <c r="D18" s="464"/>
      <c r="E18" s="464"/>
      <c r="F18" s="464"/>
    </row>
    <row r="19" spans="1:6" ht="9.75" customHeight="1">
      <c r="A19" s="127" t="s">
        <v>45</v>
      </c>
      <c r="B19" s="466"/>
      <c r="C19" s="464"/>
      <c r="D19" s="464"/>
      <c r="E19" s="464"/>
      <c r="F19" s="464"/>
    </row>
    <row r="20" spans="1:6" ht="9.75" customHeight="1">
      <c r="A20" s="128" t="s">
        <v>46</v>
      </c>
      <c r="B20" s="426"/>
      <c r="C20" s="465"/>
      <c r="D20" s="465"/>
      <c r="E20" s="465"/>
      <c r="F20" s="465"/>
    </row>
    <row r="21" spans="1:6" ht="9.75" customHeight="1">
      <c r="A21" s="126" t="s">
        <v>48</v>
      </c>
      <c r="B21" s="425" t="s">
        <v>53</v>
      </c>
      <c r="C21" s="463">
        <v>17.4</v>
      </c>
      <c r="D21" s="463">
        <v>34</v>
      </c>
      <c r="E21" s="463">
        <v>16.8</v>
      </c>
      <c r="F21" s="463">
        <v>32.2</v>
      </c>
    </row>
    <row r="22" spans="1:6" ht="9.75" customHeight="1">
      <c r="A22" s="127" t="s">
        <v>49</v>
      </c>
      <c r="B22" s="466"/>
      <c r="C22" s="464"/>
      <c r="D22" s="464"/>
      <c r="E22" s="464"/>
      <c r="F22" s="464"/>
    </row>
    <row r="23" spans="1:6" ht="9.75" customHeight="1">
      <c r="A23" s="127" t="s">
        <v>50</v>
      </c>
      <c r="B23" s="466"/>
      <c r="C23" s="464"/>
      <c r="D23" s="464"/>
      <c r="E23" s="464"/>
      <c r="F23" s="464"/>
    </row>
    <row r="24" spans="1:6" ht="9.75" customHeight="1">
      <c r="A24" s="127" t="s">
        <v>51</v>
      </c>
      <c r="B24" s="466"/>
      <c r="C24" s="464"/>
      <c r="D24" s="464"/>
      <c r="E24" s="464"/>
      <c r="F24" s="464"/>
    </row>
    <row r="25" spans="1:6" ht="9.75" customHeight="1">
      <c r="A25" s="128" t="s">
        <v>52</v>
      </c>
      <c r="B25" s="426"/>
      <c r="C25" s="465"/>
      <c r="D25" s="465"/>
      <c r="E25" s="465"/>
      <c r="F25" s="465"/>
    </row>
    <row r="26" spans="1:6" ht="9.75" customHeight="1">
      <c r="A26" s="126" t="s">
        <v>54</v>
      </c>
      <c r="B26" s="425" t="s">
        <v>57</v>
      </c>
      <c r="C26" s="463">
        <v>7.5</v>
      </c>
      <c r="D26" s="463">
        <v>2.2</v>
      </c>
      <c r="E26" s="463">
        <v>7.4</v>
      </c>
      <c r="F26" s="463">
        <v>2.4</v>
      </c>
    </row>
    <row r="27" spans="1:6" ht="9.75" customHeight="1">
      <c r="A27" s="127" t="s">
        <v>55</v>
      </c>
      <c r="B27" s="466"/>
      <c r="C27" s="464"/>
      <c r="D27" s="464"/>
      <c r="E27" s="464"/>
      <c r="F27" s="464"/>
    </row>
    <row r="28" spans="1:6" ht="9.75" customHeight="1">
      <c r="A28" s="128" t="s">
        <v>56</v>
      </c>
      <c r="B28" s="426"/>
      <c r="C28" s="465"/>
      <c r="D28" s="465"/>
      <c r="E28" s="465"/>
      <c r="F28" s="465"/>
    </row>
    <row r="29" spans="1:6" ht="9.75" customHeight="1">
      <c r="A29" s="126" t="s">
        <v>58</v>
      </c>
      <c r="B29" s="12" t="s">
        <v>59</v>
      </c>
      <c r="C29" s="77">
        <v>2.2</v>
      </c>
      <c r="D29" s="130">
        <v>6.4</v>
      </c>
      <c r="E29" s="77">
        <v>1.8</v>
      </c>
      <c r="F29" s="77">
        <v>7.3</v>
      </c>
    </row>
    <row r="30" spans="1:6" ht="9.75" customHeight="1">
      <c r="A30" s="102" t="s">
        <v>60</v>
      </c>
      <c r="B30" s="104"/>
      <c r="C30" s="130">
        <v>8.7</v>
      </c>
      <c r="D30" s="77">
        <v>7</v>
      </c>
      <c r="E30" s="77">
        <v>7.4</v>
      </c>
      <c r="F30" s="77">
        <v>8.4</v>
      </c>
    </row>
    <row r="31" spans="1:6" s="94" customFormat="1" ht="10.5" customHeight="1">
      <c r="A31" s="452" t="s">
        <v>275</v>
      </c>
      <c r="B31" s="454"/>
      <c r="C31" s="131">
        <f>SUM(C5:C30)</f>
        <v>100</v>
      </c>
      <c r="D31" s="131">
        <f>SUM(D5:D30)</f>
        <v>100.00000000000001</v>
      </c>
      <c r="E31" s="131">
        <f>SUM(E5:E30)</f>
        <v>100</v>
      </c>
      <c r="F31" s="131">
        <f>SUM(F5:F30)</f>
        <v>100.00000000000001</v>
      </c>
    </row>
    <row r="32" spans="1:6" ht="10.5" customHeight="1">
      <c r="A32" s="455"/>
      <c r="B32" s="428"/>
      <c r="C32" s="132">
        <v>2285</v>
      </c>
      <c r="D32" s="132">
        <v>2285</v>
      </c>
      <c r="E32" s="132">
        <v>6721</v>
      </c>
      <c r="F32" s="132">
        <v>6721</v>
      </c>
    </row>
    <row r="33" spans="1:4" ht="3" customHeight="1">
      <c r="A33" s="163"/>
      <c r="B33" s="163"/>
      <c r="C33" s="164"/>
      <c r="D33" s="165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6" ht="25.5" customHeight="1">
      <c r="A35" s="427" t="s">
        <v>61</v>
      </c>
      <c r="B35" s="468"/>
      <c r="C35" s="469"/>
      <c r="D35" s="121" t="s">
        <v>256</v>
      </c>
      <c r="E35" s="121" t="s">
        <v>4</v>
      </c>
      <c r="F35" s="22"/>
    </row>
    <row r="36" spans="1:6" ht="11.25" customHeight="1">
      <c r="A36" s="102" t="s">
        <v>62</v>
      </c>
      <c r="B36" s="103"/>
      <c r="C36" s="104"/>
      <c r="D36" s="105">
        <v>1.36</v>
      </c>
      <c r="E36" s="106">
        <v>1.25</v>
      </c>
      <c r="F36" s="22"/>
    </row>
    <row r="37" spans="1:6" ht="11.25" customHeight="1">
      <c r="A37" s="102" t="s">
        <v>63</v>
      </c>
      <c r="B37" s="103"/>
      <c r="C37" s="104"/>
      <c r="D37" s="105">
        <v>47.61</v>
      </c>
      <c r="E37" s="106">
        <v>47.3</v>
      </c>
      <c r="F37" s="22"/>
    </row>
    <row r="38" spans="1:6" ht="11.25" customHeight="1">
      <c r="A38" s="102" t="s">
        <v>64</v>
      </c>
      <c r="B38" s="103"/>
      <c r="C38" s="104"/>
      <c r="D38" s="105">
        <v>40.22</v>
      </c>
      <c r="E38" s="106">
        <v>41.84</v>
      </c>
      <c r="F38" s="22"/>
    </row>
    <row r="39" spans="1:6" ht="11.25" customHeight="1">
      <c r="A39" s="102" t="s">
        <v>65</v>
      </c>
      <c r="B39" s="103"/>
      <c r="C39" s="104"/>
      <c r="D39" s="105">
        <v>4.9</v>
      </c>
      <c r="E39" s="106">
        <v>4.4</v>
      </c>
      <c r="F39" s="22"/>
    </row>
    <row r="40" spans="1:6" ht="11.25" customHeight="1">
      <c r="A40" s="102" t="s">
        <v>66</v>
      </c>
      <c r="B40" s="103"/>
      <c r="C40" s="104"/>
      <c r="D40" s="105">
        <v>1.44</v>
      </c>
      <c r="E40" s="106">
        <v>0.98</v>
      </c>
      <c r="F40" s="22"/>
    </row>
    <row r="41" spans="1:6" ht="11.25" customHeight="1">
      <c r="A41" s="102" t="s">
        <v>67</v>
      </c>
      <c r="B41" s="103"/>
      <c r="C41" s="104"/>
      <c r="D41" s="105">
        <v>1.58</v>
      </c>
      <c r="E41" s="106">
        <v>1.26</v>
      </c>
      <c r="F41" s="22"/>
    </row>
    <row r="42" spans="1:6" ht="11.25" customHeight="1">
      <c r="A42" s="102" t="s">
        <v>68</v>
      </c>
      <c r="B42" s="103"/>
      <c r="C42" s="104"/>
      <c r="D42" s="77">
        <v>0.04</v>
      </c>
      <c r="E42" s="77">
        <v>0.03</v>
      </c>
      <c r="F42" s="22"/>
    </row>
    <row r="43" spans="1:6" ht="11.25" customHeight="1">
      <c r="A43" s="102" t="s">
        <v>69</v>
      </c>
      <c r="B43" s="103"/>
      <c r="C43" s="104"/>
      <c r="D43" s="105">
        <v>0.53</v>
      </c>
      <c r="E43" s="106">
        <v>0.43</v>
      </c>
      <c r="F43" s="22"/>
    </row>
    <row r="44" spans="1:6" ht="11.25" customHeight="1">
      <c r="A44" s="102" t="s">
        <v>70</v>
      </c>
      <c r="B44" s="103"/>
      <c r="C44" s="104"/>
      <c r="D44" s="105">
        <v>0.61</v>
      </c>
      <c r="E44" s="106">
        <v>0.42</v>
      </c>
      <c r="F44" s="22"/>
    </row>
    <row r="45" spans="1:6" ht="11.25" customHeight="1">
      <c r="A45" s="102" t="s">
        <v>75</v>
      </c>
      <c r="B45" s="103"/>
      <c r="C45" s="104"/>
      <c r="D45" s="77">
        <v>0.39</v>
      </c>
      <c r="E45" s="106">
        <v>0.45</v>
      </c>
      <c r="F45" s="22"/>
    </row>
    <row r="46" spans="1:6" ht="11.25" customHeight="1">
      <c r="A46" s="102" t="s">
        <v>71</v>
      </c>
      <c r="B46" s="103"/>
      <c r="C46" s="104"/>
      <c r="D46" s="77">
        <v>0</v>
      </c>
      <c r="E46" s="77">
        <v>0.03</v>
      </c>
      <c r="F46" s="22"/>
    </row>
    <row r="47" spans="1:6" ht="11.25" customHeight="1">
      <c r="A47" s="102" t="s">
        <v>72</v>
      </c>
      <c r="B47" s="103"/>
      <c r="C47" s="104"/>
      <c r="D47" s="105">
        <v>0.18</v>
      </c>
      <c r="E47" s="106">
        <v>0.18</v>
      </c>
      <c r="F47" s="22"/>
    </row>
    <row r="48" spans="1:6" ht="11.25" customHeight="1">
      <c r="A48" s="102" t="s">
        <v>25</v>
      </c>
      <c r="B48" s="103"/>
      <c r="C48" s="104"/>
      <c r="D48" s="105">
        <v>1.14</v>
      </c>
      <c r="E48" s="106">
        <v>1.43</v>
      </c>
      <c r="F48" s="22"/>
    </row>
    <row r="49" spans="1:6" ht="11.25" customHeight="1">
      <c r="A49" s="452" t="s">
        <v>275</v>
      </c>
      <c r="B49" s="453"/>
      <c r="C49" s="454"/>
      <c r="D49" s="107">
        <f>SUM(D36:D48)</f>
        <v>100.00000000000001</v>
      </c>
      <c r="E49" s="107">
        <f>SUM(E36:E48)</f>
        <v>100.00000000000004</v>
      </c>
      <c r="F49" s="22"/>
    </row>
    <row r="50" spans="1:6" ht="11.25" customHeight="1">
      <c r="A50" s="455"/>
      <c r="B50" s="456"/>
      <c r="C50" s="428"/>
      <c r="D50" s="133">
        <v>2285</v>
      </c>
      <c r="E50" s="133">
        <v>6721</v>
      </c>
      <c r="F50" s="22"/>
    </row>
  </sheetData>
  <sheetProtection/>
  <mergeCells count="33">
    <mergeCell ref="A31:B32"/>
    <mergeCell ref="A34:F34"/>
    <mergeCell ref="A35:C35"/>
    <mergeCell ref="A49:C50"/>
    <mergeCell ref="E21:E25"/>
    <mergeCell ref="F21:F25"/>
    <mergeCell ref="E26:E28"/>
    <mergeCell ref="F26:F28"/>
    <mergeCell ref="B21:B25"/>
    <mergeCell ref="C21:C25"/>
    <mergeCell ref="D21:D25"/>
    <mergeCell ref="B26:B28"/>
    <mergeCell ref="C26:C28"/>
    <mergeCell ref="D26:D28"/>
    <mergeCell ref="A3:B3"/>
    <mergeCell ref="E3:F3"/>
    <mergeCell ref="B9:B14"/>
    <mergeCell ref="C9:C14"/>
    <mergeCell ref="D9:D14"/>
    <mergeCell ref="E6:E8"/>
    <mergeCell ref="F6:F8"/>
    <mergeCell ref="E9:E14"/>
    <mergeCell ref="F9:F14"/>
    <mergeCell ref="E15:E20"/>
    <mergeCell ref="F15:F20"/>
    <mergeCell ref="B15:B20"/>
    <mergeCell ref="C15:C20"/>
    <mergeCell ref="D15:D20"/>
    <mergeCell ref="C3:D3"/>
    <mergeCell ref="A4:B4"/>
    <mergeCell ref="B6:B8"/>
    <mergeCell ref="C6:C8"/>
    <mergeCell ref="D6:D8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6.851562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57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308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23"/>
      <c r="B7" s="419" t="s">
        <v>106</v>
      </c>
      <c r="C7" s="17" t="s">
        <v>106</v>
      </c>
      <c r="D7" s="34">
        <v>23</v>
      </c>
      <c r="E7" s="16">
        <v>7</v>
      </c>
      <c r="F7" s="34">
        <v>30</v>
      </c>
      <c r="G7" s="34">
        <v>0</v>
      </c>
      <c r="H7" s="13"/>
      <c r="J7" s="419" t="s">
        <v>107</v>
      </c>
      <c r="K7" s="17" t="s">
        <v>106</v>
      </c>
      <c r="L7" s="49">
        <v>98</v>
      </c>
      <c r="M7" s="15">
        <v>29</v>
      </c>
      <c r="N7" s="34">
        <v>127</v>
      </c>
      <c r="T7" s="11"/>
    </row>
    <row r="8" spans="1:20" ht="11.25">
      <c r="A8" s="423"/>
      <c r="B8" s="420"/>
      <c r="C8" s="17" t="s">
        <v>236</v>
      </c>
      <c r="D8" s="35">
        <v>106</v>
      </c>
      <c r="E8" s="16">
        <v>41</v>
      </c>
      <c r="F8" s="35">
        <v>147</v>
      </c>
      <c r="G8" s="36">
        <v>6</v>
      </c>
      <c r="H8" s="13"/>
      <c r="J8" s="420"/>
      <c r="K8" s="17" t="s">
        <v>236</v>
      </c>
      <c r="L8" s="36">
        <v>0</v>
      </c>
      <c r="M8" s="16">
        <v>0</v>
      </c>
      <c r="N8" s="36">
        <v>0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25" t="s">
        <v>4</v>
      </c>
      <c r="D9" s="38">
        <f>SUM(D7:D8)</f>
        <v>129</v>
      </c>
      <c r="E9" s="38">
        <f>SUM(E7:E8)</f>
        <v>48</v>
      </c>
      <c r="F9" s="32">
        <f>SUM(F7:F8)</f>
        <v>177</v>
      </c>
      <c r="G9" s="38">
        <f>SUM(G7:G8)</f>
        <v>6</v>
      </c>
      <c r="H9" s="13"/>
      <c r="J9" s="421"/>
      <c r="K9" s="44" t="s">
        <v>4</v>
      </c>
      <c r="L9" s="43">
        <f>SUM(L7:L8)</f>
        <v>98</v>
      </c>
      <c r="M9" s="43">
        <f>SUM(M7:M8)</f>
        <v>29</v>
      </c>
      <c r="N9" s="43">
        <f>SUM(N7:N8)</f>
        <v>127</v>
      </c>
      <c r="O9" s="14"/>
      <c r="P9" s="14"/>
      <c r="Q9" s="14"/>
      <c r="R9" s="14"/>
      <c r="S9" s="14"/>
      <c r="T9" s="11"/>
    </row>
    <row r="10" spans="1:20" ht="11.25">
      <c r="A10" s="423"/>
      <c r="B10" s="419" t="s">
        <v>6</v>
      </c>
      <c r="C10" s="17" t="s">
        <v>106</v>
      </c>
      <c r="D10" s="35">
        <v>19</v>
      </c>
      <c r="E10" s="16">
        <v>8</v>
      </c>
      <c r="F10" s="35">
        <v>27</v>
      </c>
      <c r="G10" s="34">
        <v>0</v>
      </c>
      <c r="H10" s="13"/>
      <c r="J10" s="419" t="s">
        <v>111</v>
      </c>
      <c r="K10" s="39" t="s">
        <v>106</v>
      </c>
      <c r="L10" s="49">
        <v>92</v>
      </c>
      <c r="M10" s="15">
        <v>26</v>
      </c>
      <c r="N10" s="34">
        <v>118</v>
      </c>
      <c r="O10" s="14"/>
      <c r="P10" s="14"/>
      <c r="Q10" s="14"/>
      <c r="R10" s="14"/>
      <c r="S10" s="14"/>
      <c r="T10" s="11"/>
    </row>
    <row r="11" spans="1:20" ht="11.25">
      <c r="A11" s="423"/>
      <c r="B11" s="420"/>
      <c r="C11" s="17" t="s">
        <v>236</v>
      </c>
      <c r="D11" s="35">
        <v>78</v>
      </c>
      <c r="E11" s="16">
        <v>43</v>
      </c>
      <c r="F11" s="35">
        <v>121</v>
      </c>
      <c r="G11" s="36">
        <v>1</v>
      </c>
      <c r="H11" s="13"/>
      <c r="J11" s="420"/>
      <c r="K11" s="166" t="s">
        <v>236</v>
      </c>
      <c r="L11" s="35">
        <v>0</v>
      </c>
      <c r="M11" s="16">
        <v>0</v>
      </c>
      <c r="N11" s="35">
        <v>0</v>
      </c>
      <c r="O11" s="14"/>
      <c r="P11" s="14"/>
      <c r="Q11" s="14"/>
      <c r="R11" s="14"/>
      <c r="S11" s="14"/>
      <c r="T11" s="11"/>
    </row>
    <row r="12" spans="1:20" ht="11.25">
      <c r="A12" s="423"/>
      <c r="B12" s="421"/>
      <c r="C12" s="25" t="s">
        <v>4</v>
      </c>
      <c r="D12" s="38">
        <f>SUM(D10:D11)</f>
        <v>97</v>
      </c>
      <c r="E12" s="38">
        <f>SUM(E10:E11)</f>
        <v>51</v>
      </c>
      <c r="F12" s="38">
        <f>SUM(F10:F11)</f>
        <v>148</v>
      </c>
      <c r="G12" s="33">
        <f>SUM(G10:G11)</f>
        <v>1</v>
      </c>
      <c r="H12" s="13"/>
      <c r="J12" s="421"/>
      <c r="K12" s="47" t="s">
        <v>4</v>
      </c>
      <c r="L12" s="51">
        <f>SUM(L10:L11)</f>
        <v>92</v>
      </c>
      <c r="M12" s="51">
        <f>SUM(M10:M11)</f>
        <v>26</v>
      </c>
      <c r="N12" s="48">
        <f>SUM(N10:N11)</f>
        <v>118</v>
      </c>
      <c r="O12" s="14"/>
      <c r="P12" s="14"/>
      <c r="Q12" s="14"/>
      <c r="R12" s="14"/>
      <c r="S12" s="14"/>
      <c r="T12" s="11"/>
    </row>
    <row r="13" spans="1:20" ht="11.25">
      <c r="A13" s="423"/>
      <c r="B13" s="419" t="s">
        <v>7</v>
      </c>
      <c r="C13" s="17" t="s">
        <v>106</v>
      </c>
      <c r="D13" s="35">
        <v>0</v>
      </c>
      <c r="E13" s="16">
        <v>0</v>
      </c>
      <c r="F13" s="35">
        <v>0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20"/>
      <c r="C14" s="17" t="s">
        <v>236</v>
      </c>
      <c r="D14" s="35">
        <v>89</v>
      </c>
      <c r="E14" s="16">
        <v>31</v>
      </c>
      <c r="F14" s="35">
        <v>120</v>
      </c>
      <c r="G14" s="36">
        <v>6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20"/>
      <c r="C15" s="25" t="s">
        <v>4</v>
      </c>
      <c r="D15" s="38">
        <f>SUM(D13:D14)</f>
        <v>89</v>
      </c>
      <c r="E15" s="32">
        <f>SUM(E13:E14)</f>
        <v>31</v>
      </c>
      <c r="F15" s="38">
        <f>SUM(F13:F14)</f>
        <v>120</v>
      </c>
      <c r="G15" s="33">
        <f>SUM(G13:G14)</f>
        <v>6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24"/>
      <c r="B16" s="427" t="s">
        <v>4</v>
      </c>
      <c r="C16" s="456"/>
      <c r="D16" s="199">
        <f>SUM(D15,D12,D9)</f>
        <v>315</v>
      </c>
      <c r="E16" s="200">
        <f>SUM(E15,E12,E9)</f>
        <v>130</v>
      </c>
      <c r="F16" s="199">
        <f>SUM(F15,F12,F9)</f>
        <v>445</v>
      </c>
      <c r="G16" s="201">
        <f>SUM(G15,G12,G9)</f>
        <v>13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29" t="s">
        <v>237</v>
      </c>
      <c r="B19" s="430"/>
      <c r="C19" s="121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431"/>
      <c r="B20" s="432"/>
      <c r="C20" s="121" t="s">
        <v>239</v>
      </c>
      <c r="D20" s="27">
        <v>0</v>
      </c>
      <c r="E20" s="27">
        <v>0</v>
      </c>
      <c r="F20" s="27">
        <v>0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33" t="s">
        <v>76</v>
      </c>
      <c r="B23" s="433"/>
      <c r="C23" s="433"/>
      <c r="D23" s="433"/>
      <c r="E23" s="433"/>
      <c r="F23" s="433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16" t="s">
        <v>8</v>
      </c>
      <c r="B24" s="417"/>
      <c r="C24" s="418"/>
      <c r="D24" s="27">
        <v>102</v>
      </c>
      <c r="E24" s="27">
        <v>34</v>
      </c>
      <c r="F24" s="27">
        <v>136</v>
      </c>
      <c r="J24" s="54">
        <v>4</v>
      </c>
      <c r="K24" s="202">
        <v>1</v>
      </c>
      <c r="L24" s="54">
        <v>0</v>
      </c>
      <c r="M24" s="54">
        <f>SUM(J24:L24)</f>
        <v>5</v>
      </c>
      <c r="N24" s="21"/>
    </row>
  </sheetData>
  <sheetProtection/>
  <mergeCells count="14">
    <mergeCell ref="J16:J17"/>
    <mergeCell ref="A19:B20"/>
    <mergeCell ref="J7:J9"/>
    <mergeCell ref="A23:F23"/>
    <mergeCell ref="J10:J12"/>
    <mergeCell ref="D5:G5"/>
    <mergeCell ref="B7:B9"/>
    <mergeCell ref="B10:B12"/>
    <mergeCell ref="B13:B15"/>
    <mergeCell ref="A24:C24"/>
    <mergeCell ref="A5:A16"/>
    <mergeCell ref="B5:B6"/>
    <mergeCell ref="C5:C6"/>
    <mergeCell ref="B16:C1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57421875" style="22" customWidth="1"/>
    <col min="5" max="5" width="13.7109375" style="22" customWidth="1"/>
    <col min="6" max="6" width="10.00390625" style="22" customWidth="1"/>
    <col min="7" max="7" width="11.7109375" style="22" customWidth="1"/>
    <col min="8" max="8" width="9.57421875" style="172" customWidth="1"/>
    <col min="9" max="9" width="12.28125" style="22" customWidth="1"/>
    <col min="10" max="10" width="6.57421875" style="22" customWidth="1"/>
    <col min="11" max="11" width="7.28125" style="22" customWidth="1"/>
    <col min="12" max="12" width="7.57421875" style="22" customWidth="1"/>
    <col min="13" max="13" width="11.8515625" style="22" customWidth="1"/>
    <col min="14" max="14" width="8.8515625" style="22" customWidth="1"/>
    <col min="15" max="15" width="4.421875" style="22" customWidth="1"/>
    <col min="16" max="16" width="5.421875" style="22" customWidth="1"/>
    <col min="17" max="17" width="0.85546875" style="22" customWidth="1"/>
    <col min="18" max="18" width="5.421875" style="22" customWidth="1"/>
    <col min="19" max="19" width="7.57421875" style="22" customWidth="1"/>
    <col min="20" max="20" width="6.140625" style="22" customWidth="1"/>
    <col min="21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308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3.5" customHeight="1">
      <c r="A6" s="64" t="s">
        <v>255</v>
      </c>
      <c r="B6" s="65">
        <v>58</v>
      </c>
      <c r="C6" s="65">
        <v>10</v>
      </c>
      <c r="D6" s="27">
        <v>0</v>
      </c>
      <c r="E6" s="27">
        <v>0</v>
      </c>
      <c r="F6" s="27">
        <v>0</v>
      </c>
      <c r="G6" s="27">
        <v>0</v>
      </c>
      <c r="H6" s="65">
        <v>2</v>
      </c>
      <c r="I6" s="27">
        <v>0</v>
      </c>
      <c r="J6" s="27">
        <v>0</v>
      </c>
      <c r="K6" s="65">
        <v>13</v>
      </c>
      <c r="L6" s="65">
        <v>96</v>
      </c>
    </row>
    <row r="7" spans="1:12" s="63" customFormat="1" ht="13.5" customHeight="1">
      <c r="A7" s="203" t="s">
        <v>282</v>
      </c>
      <c r="B7" s="65">
        <v>55</v>
      </c>
      <c r="C7" s="65">
        <v>5</v>
      </c>
      <c r="D7" s="27">
        <v>0</v>
      </c>
      <c r="E7" s="27">
        <v>0</v>
      </c>
      <c r="F7" s="27">
        <v>0</v>
      </c>
      <c r="G7" s="27">
        <v>0</v>
      </c>
      <c r="H7" s="65">
        <v>3</v>
      </c>
      <c r="I7" s="27">
        <v>0</v>
      </c>
      <c r="J7" s="27">
        <v>0</v>
      </c>
      <c r="K7" s="65">
        <v>6</v>
      </c>
      <c r="L7" s="65">
        <v>79</v>
      </c>
    </row>
    <row r="8" spans="1:12" s="63" customFormat="1" ht="13.5" customHeight="1">
      <c r="A8" s="67" t="s">
        <v>283</v>
      </c>
      <c r="B8" s="65">
        <v>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2</v>
      </c>
      <c r="I8" s="27">
        <v>0</v>
      </c>
      <c r="J8" s="27">
        <v>0</v>
      </c>
      <c r="K8" s="65">
        <v>12</v>
      </c>
      <c r="L8" s="204">
        <v>59</v>
      </c>
    </row>
    <row r="9" s="68" customFormat="1" ht="11.25">
      <c r="H9" s="167"/>
    </row>
    <row r="10" spans="1:8" s="68" customFormat="1" ht="15" customHeight="1">
      <c r="A10" s="440" t="s">
        <v>253</v>
      </c>
      <c r="B10" s="440"/>
      <c r="C10" s="440"/>
      <c r="D10" s="440"/>
      <c r="E10" s="440"/>
      <c r="F10" s="440"/>
      <c r="G10" s="440"/>
      <c r="H10" s="167"/>
    </row>
    <row r="11" spans="1:17" s="74" customFormat="1" ht="12.75" customHeight="1">
      <c r="A11" s="441" t="s">
        <v>245</v>
      </c>
      <c r="B11" s="442"/>
      <c r="C11" s="442"/>
      <c r="D11" s="443"/>
      <c r="E11" s="447" t="s">
        <v>252</v>
      </c>
      <c r="F11" s="448"/>
      <c r="G11" s="449"/>
      <c r="H11" s="12"/>
      <c r="I11" s="440" t="s">
        <v>280</v>
      </c>
      <c r="J11" s="440"/>
      <c r="K11" s="440"/>
      <c r="L11" s="440"/>
      <c r="M11" s="440"/>
      <c r="N11" s="440"/>
      <c r="O11" s="440"/>
      <c r="P11" s="440"/>
      <c r="Q11" s="440"/>
    </row>
    <row r="12" spans="1:16" s="74" customFormat="1" ht="69" customHeight="1">
      <c r="A12" s="475"/>
      <c r="B12" s="476"/>
      <c r="C12" s="476"/>
      <c r="D12" s="477"/>
      <c r="E12" s="148" t="s">
        <v>3</v>
      </c>
      <c r="F12" s="76" t="s">
        <v>2</v>
      </c>
      <c r="G12" s="148" t="s">
        <v>4</v>
      </c>
      <c r="H12" s="76"/>
      <c r="J12" s="436" t="s">
        <v>268</v>
      </c>
      <c r="K12" s="436" t="s">
        <v>267</v>
      </c>
      <c r="L12" s="436" t="s">
        <v>269</v>
      </c>
      <c r="M12" s="436" t="s">
        <v>270</v>
      </c>
      <c r="N12" s="436" t="s">
        <v>271</v>
      </c>
      <c r="O12" s="436" t="s">
        <v>284</v>
      </c>
      <c r="P12" s="436" t="s">
        <v>4</v>
      </c>
    </row>
    <row r="13" spans="1:16" s="74" customFormat="1" ht="12.75" customHeight="1">
      <c r="A13" s="473" t="s">
        <v>9</v>
      </c>
      <c r="B13" s="474"/>
      <c r="C13" s="474"/>
      <c r="D13" s="474"/>
      <c r="E13" s="78">
        <v>0</v>
      </c>
      <c r="F13" s="78">
        <v>0</v>
      </c>
      <c r="G13" s="78">
        <v>0</v>
      </c>
      <c r="H13" s="76"/>
      <c r="J13" s="437"/>
      <c r="K13" s="437"/>
      <c r="L13" s="437"/>
      <c r="M13" s="437"/>
      <c r="N13" s="437"/>
      <c r="O13" s="437"/>
      <c r="P13" s="437"/>
    </row>
    <row r="14" spans="1:16" s="74" customFormat="1" ht="12.75" customHeight="1">
      <c r="A14" s="473" t="s">
        <v>10</v>
      </c>
      <c r="B14" s="474"/>
      <c r="C14" s="474"/>
      <c r="D14" s="474"/>
      <c r="E14" s="78">
        <v>0</v>
      </c>
      <c r="F14" s="78">
        <v>0</v>
      </c>
      <c r="G14" s="78">
        <v>0</v>
      </c>
      <c r="H14" s="76"/>
      <c r="J14" s="437"/>
      <c r="K14" s="437"/>
      <c r="L14" s="437"/>
      <c r="M14" s="437"/>
      <c r="N14" s="437"/>
      <c r="O14" s="437"/>
      <c r="P14" s="437"/>
    </row>
    <row r="15" spans="1:16" s="74" customFormat="1" ht="12.75" customHeight="1">
      <c r="A15" s="473" t="s">
        <v>250</v>
      </c>
      <c r="B15" s="474"/>
      <c r="C15" s="474"/>
      <c r="D15" s="474"/>
      <c r="E15" s="78">
        <v>0</v>
      </c>
      <c r="F15" s="78">
        <v>0</v>
      </c>
      <c r="G15" s="78">
        <v>0</v>
      </c>
      <c r="H15" s="76"/>
      <c r="J15" s="438"/>
      <c r="K15" s="438"/>
      <c r="L15" s="438"/>
      <c r="M15" s="438"/>
      <c r="N15" s="438"/>
      <c r="O15" s="438"/>
      <c r="P15" s="438"/>
    </row>
    <row r="16" spans="1:16" ht="12.75" customHeight="1">
      <c r="A16" s="473" t="s">
        <v>11</v>
      </c>
      <c r="B16" s="474"/>
      <c r="C16" s="474"/>
      <c r="D16" s="474"/>
      <c r="E16" s="78">
        <v>0</v>
      </c>
      <c r="F16" s="78">
        <v>0</v>
      </c>
      <c r="G16" s="78">
        <v>0</v>
      </c>
      <c r="H16" s="80"/>
      <c r="I16" s="425" t="s">
        <v>256</v>
      </c>
      <c r="J16" s="82">
        <v>97.5</v>
      </c>
      <c r="K16" s="82">
        <v>0</v>
      </c>
      <c r="L16" s="82">
        <v>0.6</v>
      </c>
      <c r="M16" s="82">
        <v>0</v>
      </c>
      <c r="N16" s="82">
        <v>1.9</v>
      </c>
      <c r="O16" s="90">
        <v>0</v>
      </c>
      <c r="P16" s="84">
        <f>SUM(J16:O16)</f>
        <v>100</v>
      </c>
    </row>
    <row r="17" spans="1:16" ht="12.75" customHeight="1">
      <c r="A17" s="473" t="s">
        <v>230</v>
      </c>
      <c r="B17" s="474"/>
      <c r="C17" s="474"/>
      <c r="D17" s="474"/>
      <c r="E17" s="78">
        <v>0</v>
      </c>
      <c r="F17" s="78">
        <v>0</v>
      </c>
      <c r="G17" s="78">
        <v>0</v>
      </c>
      <c r="H17" s="80"/>
      <c r="I17" s="426"/>
      <c r="J17" s="86"/>
      <c r="K17" s="86"/>
      <c r="L17" s="86"/>
      <c r="M17" s="86"/>
      <c r="N17" s="86"/>
      <c r="O17" s="91"/>
      <c r="P17" s="88">
        <v>160</v>
      </c>
    </row>
    <row r="18" spans="1:16" ht="12.75" customHeight="1">
      <c r="A18" s="473" t="s">
        <v>231</v>
      </c>
      <c r="B18" s="474"/>
      <c r="C18" s="474"/>
      <c r="D18" s="474"/>
      <c r="E18" s="78">
        <v>0</v>
      </c>
      <c r="F18" s="78">
        <v>2.5</v>
      </c>
      <c r="G18" s="78">
        <v>0.6</v>
      </c>
      <c r="H18" s="80"/>
      <c r="I18" s="425" t="s">
        <v>4</v>
      </c>
      <c r="J18" s="82">
        <v>98.2</v>
      </c>
      <c r="K18" s="82">
        <v>0</v>
      </c>
      <c r="L18" s="82">
        <v>0.4</v>
      </c>
      <c r="M18" s="82">
        <v>0</v>
      </c>
      <c r="N18" s="82">
        <v>1.3</v>
      </c>
      <c r="O18" s="90">
        <v>0</v>
      </c>
      <c r="P18" s="84">
        <f>SUM(J18:O18)</f>
        <v>99.9</v>
      </c>
    </row>
    <row r="19" spans="1:16" ht="12.75" customHeight="1">
      <c r="A19" s="473" t="s">
        <v>232</v>
      </c>
      <c r="B19" s="474"/>
      <c r="C19" s="474"/>
      <c r="D19" s="474"/>
      <c r="E19" s="78">
        <v>26.7</v>
      </c>
      <c r="F19" s="78">
        <v>35</v>
      </c>
      <c r="G19" s="78">
        <v>28.8</v>
      </c>
      <c r="H19" s="80"/>
      <c r="I19" s="426"/>
      <c r="J19" s="86"/>
      <c r="K19" s="86"/>
      <c r="L19" s="86"/>
      <c r="M19" s="86"/>
      <c r="N19" s="86"/>
      <c r="O19" s="91"/>
      <c r="P19" s="88">
        <v>445</v>
      </c>
    </row>
    <row r="20" spans="1:8" ht="12.75" customHeight="1">
      <c r="A20" s="473" t="s">
        <v>233</v>
      </c>
      <c r="B20" s="474"/>
      <c r="C20" s="474"/>
      <c r="D20" s="474"/>
      <c r="E20" s="78">
        <v>49.2</v>
      </c>
      <c r="F20" s="78">
        <v>37.5</v>
      </c>
      <c r="G20" s="78">
        <v>46.3</v>
      </c>
      <c r="H20" s="80"/>
    </row>
    <row r="21" spans="1:8" ht="12.75" customHeight="1">
      <c r="A21" s="473" t="s">
        <v>12</v>
      </c>
      <c r="B21" s="474"/>
      <c r="C21" s="474"/>
      <c r="D21" s="474"/>
      <c r="E21" s="78">
        <v>0</v>
      </c>
      <c r="F21" s="77">
        <v>2.5</v>
      </c>
      <c r="G21" s="78">
        <v>0.6</v>
      </c>
      <c r="H21" s="80"/>
    </row>
    <row r="22" spans="1:8" ht="12.75" customHeight="1">
      <c r="A22" s="473" t="s">
        <v>13</v>
      </c>
      <c r="B22" s="474"/>
      <c r="C22" s="474"/>
      <c r="D22" s="474"/>
      <c r="E22" s="78">
        <v>0</v>
      </c>
      <c r="F22" s="78">
        <v>0</v>
      </c>
      <c r="G22" s="78">
        <v>0</v>
      </c>
      <c r="H22" s="80"/>
    </row>
    <row r="23" spans="1:8" ht="12.75" customHeight="1">
      <c r="A23" s="473" t="s">
        <v>14</v>
      </c>
      <c r="B23" s="474"/>
      <c r="C23" s="474"/>
      <c r="D23" s="474"/>
      <c r="E23" s="78">
        <v>1.7</v>
      </c>
      <c r="F23" s="77">
        <v>2.5</v>
      </c>
      <c r="G23" s="78">
        <v>1.9</v>
      </c>
      <c r="H23" s="80"/>
    </row>
    <row r="24" spans="1:8" ht="12.75" customHeight="1">
      <c r="A24" s="473" t="s">
        <v>83</v>
      </c>
      <c r="B24" s="474"/>
      <c r="C24" s="474"/>
      <c r="D24" s="474"/>
      <c r="E24" s="78">
        <v>0</v>
      </c>
      <c r="F24" s="78">
        <v>0</v>
      </c>
      <c r="G24" s="78">
        <v>0</v>
      </c>
      <c r="H24" s="80"/>
    </row>
    <row r="25" spans="1:8" ht="12.75" customHeight="1">
      <c r="A25" s="473" t="s">
        <v>99</v>
      </c>
      <c r="B25" s="474"/>
      <c r="C25" s="474"/>
      <c r="D25" s="474"/>
      <c r="E25" s="78">
        <v>1.7</v>
      </c>
      <c r="F25" s="78">
        <v>0</v>
      </c>
      <c r="G25" s="78">
        <v>1.3</v>
      </c>
      <c r="H25" s="80"/>
    </row>
    <row r="26" spans="1:8" ht="12.75" customHeight="1">
      <c r="A26" s="473" t="s">
        <v>98</v>
      </c>
      <c r="B26" s="474"/>
      <c r="C26" s="474"/>
      <c r="D26" s="474"/>
      <c r="E26" s="78">
        <v>0.8</v>
      </c>
      <c r="F26" s="77">
        <v>2.5</v>
      </c>
      <c r="G26" s="78">
        <v>1.3</v>
      </c>
      <c r="H26" s="80"/>
    </row>
    <row r="27" spans="1:8" ht="12.75" customHeight="1">
      <c r="A27" s="473" t="s">
        <v>84</v>
      </c>
      <c r="B27" s="474"/>
      <c r="C27" s="474"/>
      <c r="D27" s="474"/>
      <c r="E27" s="78">
        <v>0.8</v>
      </c>
      <c r="F27" s="78">
        <v>0</v>
      </c>
      <c r="G27" s="78">
        <v>0.6</v>
      </c>
      <c r="H27" s="80"/>
    </row>
    <row r="28" spans="1:8" ht="12.75" customHeight="1">
      <c r="A28" s="473" t="s">
        <v>100</v>
      </c>
      <c r="B28" s="474"/>
      <c r="C28" s="474"/>
      <c r="D28" s="474"/>
      <c r="E28" s="78">
        <v>0</v>
      </c>
      <c r="F28" s="78">
        <v>0</v>
      </c>
      <c r="G28" s="78">
        <v>0</v>
      </c>
      <c r="H28" s="80"/>
    </row>
    <row r="29" spans="1:8" ht="12.75" customHeight="1">
      <c r="A29" s="473" t="s">
        <v>25</v>
      </c>
      <c r="B29" s="474"/>
      <c r="C29" s="474"/>
      <c r="D29" s="474"/>
      <c r="E29" s="78">
        <v>19.2</v>
      </c>
      <c r="F29" s="78">
        <v>17.5</v>
      </c>
      <c r="G29" s="78">
        <v>18.8</v>
      </c>
      <c r="H29" s="80"/>
    </row>
    <row r="30" spans="1:8" ht="12.75" customHeight="1">
      <c r="A30" s="429" t="s">
        <v>4</v>
      </c>
      <c r="B30" s="450"/>
      <c r="C30" s="450"/>
      <c r="D30" s="430"/>
      <c r="E30" s="153">
        <f>SUM(E13:E29)</f>
        <v>100.10000000000001</v>
      </c>
      <c r="F30" s="153">
        <f>SUM(F13:F29)</f>
        <v>100</v>
      </c>
      <c r="G30" s="153">
        <f>SUM(G13:G29)</f>
        <v>100.19999999999999</v>
      </c>
      <c r="H30" s="80"/>
    </row>
    <row r="31" spans="1:8" ht="12.75" customHeight="1">
      <c r="A31" s="431"/>
      <c r="B31" s="451"/>
      <c r="C31" s="451"/>
      <c r="D31" s="432"/>
      <c r="E31" s="155">
        <v>120</v>
      </c>
      <c r="F31" s="155">
        <v>40</v>
      </c>
      <c r="G31" s="155">
        <v>160</v>
      </c>
      <c r="H31" s="80"/>
    </row>
    <row r="32" ht="18" customHeight="1"/>
    <row r="33" spans="1:12" s="94" customFormat="1" ht="11.25">
      <c r="A33" s="3"/>
      <c r="B33" s="3"/>
      <c r="C33" s="3"/>
      <c r="D33" s="6"/>
      <c r="E33" s="4"/>
      <c r="H33" s="4"/>
      <c r="I33" s="96"/>
      <c r="J33" s="97"/>
      <c r="K33" s="97"/>
      <c r="L33" s="97"/>
    </row>
    <row r="34" ht="11.25">
      <c r="F34" s="98"/>
    </row>
  </sheetData>
  <sheetProtection/>
  <mergeCells count="32">
    <mergeCell ref="O12:O15"/>
    <mergeCell ref="P12:P15"/>
    <mergeCell ref="A23:D23"/>
    <mergeCell ref="A24:D24"/>
    <mergeCell ref="K12:K15"/>
    <mergeCell ref="L12:L15"/>
    <mergeCell ref="A15:D15"/>
    <mergeCell ref="A17:D17"/>
    <mergeCell ref="I18:I19"/>
    <mergeCell ref="A19:D19"/>
    <mergeCell ref="A20:D20"/>
    <mergeCell ref="A21:D21"/>
    <mergeCell ref="A4:Q4"/>
    <mergeCell ref="A22:D22"/>
    <mergeCell ref="A10:G10"/>
    <mergeCell ref="I11:Q11"/>
    <mergeCell ref="A11:D12"/>
    <mergeCell ref="M12:M15"/>
    <mergeCell ref="N12:N15"/>
    <mergeCell ref="E11:G11"/>
    <mergeCell ref="A16:D16"/>
    <mergeCell ref="I16:I17"/>
    <mergeCell ref="A30:D31"/>
    <mergeCell ref="J12:J15"/>
    <mergeCell ref="A27:D27"/>
    <mergeCell ref="A29:D29"/>
    <mergeCell ref="A28:D28"/>
    <mergeCell ref="A18:D18"/>
    <mergeCell ref="A13:D13"/>
    <mergeCell ref="A14:D14"/>
    <mergeCell ref="A25:D25"/>
    <mergeCell ref="A26:D2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6" t="s">
        <v>308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82"/>
      <c r="F5" s="422" t="s">
        <v>4</v>
      </c>
    </row>
    <row r="6" spans="1:6" ht="29.25" customHeight="1">
      <c r="A6" s="30" t="s">
        <v>15</v>
      </c>
      <c r="B6" s="101"/>
      <c r="C6" s="31"/>
      <c r="D6" s="28" t="s">
        <v>232</v>
      </c>
      <c r="E6" s="28" t="s">
        <v>233</v>
      </c>
      <c r="F6" s="424"/>
    </row>
    <row r="7" spans="1:6" ht="11.25">
      <c r="A7" s="196" t="s">
        <v>16</v>
      </c>
      <c r="B7" s="197"/>
      <c r="C7" s="198"/>
      <c r="D7" s="77">
        <v>0</v>
      </c>
      <c r="E7" s="77">
        <v>0</v>
      </c>
      <c r="F7" s="77">
        <v>0</v>
      </c>
    </row>
    <row r="8" spans="1:6" ht="11.25">
      <c r="A8" s="196" t="s">
        <v>17</v>
      </c>
      <c r="B8" s="197"/>
      <c r="C8" s="198"/>
      <c r="D8" s="77">
        <v>0</v>
      </c>
      <c r="E8" s="77">
        <v>1.4</v>
      </c>
      <c r="F8" s="77">
        <v>0.6</v>
      </c>
    </row>
    <row r="9" spans="1:6" ht="11.25">
      <c r="A9" s="196" t="s">
        <v>18</v>
      </c>
      <c r="B9" s="197"/>
      <c r="C9" s="198"/>
      <c r="D9" s="77">
        <v>54.3</v>
      </c>
      <c r="E9" s="77">
        <v>79.7</v>
      </c>
      <c r="F9" s="77">
        <v>78.4</v>
      </c>
    </row>
    <row r="10" spans="1:6" ht="11.25">
      <c r="A10" s="196" t="s">
        <v>19</v>
      </c>
      <c r="B10" s="197"/>
      <c r="C10" s="198"/>
      <c r="D10" s="77">
        <v>0</v>
      </c>
      <c r="E10" s="77">
        <v>0</v>
      </c>
      <c r="F10" s="77">
        <v>0.6</v>
      </c>
    </row>
    <row r="11" spans="1:6" ht="11.25">
      <c r="A11" s="196" t="s">
        <v>20</v>
      </c>
      <c r="B11" s="197"/>
      <c r="C11" s="198"/>
      <c r="D11" s="77">
        <v>43.5</v>
      </c>
      <c r="E11" s="77">
        <v>10.8</v>
      </c>
      <c r="F11" s="77">
        <v>17.2</v>
      </c>
    </row>
    <row r="12" spans="1:6" ht="11.25">
      <c r="A12" s="196" t="s">
        <v>101</v>
      </c>
      <c r="B12" s="197"/>
      <c r="C12" s="198"/>
      <c r="D12" s="77">
        <v>0</v>
      </c>
      <c r="E12" s="77">
        <v>0</v>
      </c>
      <c r="F12" s="77">
        <v>0</v>
      </c>
    </row>
    <row r="13" spans="1:6" ht="11.25">
      <c r="A13" s="196" t="s">
        <v>102</v>
      </c>
      <c r="B13" s="197"/>
      <c r="C13" s="198"/>
      <c r="D13" s="77">
        <v>0</v>
      </c>
      <c r="E13" s="77">
        <v>0</v>
      </c>
      <c r="F13" s="77">
        <v>0</v>
      </c>
    </row>
    <row r="14" spans="1:6" ht="11.25">
      <c r="A14" s="196" t="s">
        <v>21</v>
      </c>
      <c r="B14" s="197"/>
      <c r="C14" s="198"/>
      <c r="D14" s="77">
        <v>2.2</v>
      </c>
      <c r="E14" s="77">
        <v>8.1</v>
      </c>
      <c r="F14" s="77">
        <v>2.9</v>
      </c>
    </row>
    <row r="15" spans="1:6" ht="11.25">
      <c r="A15" s="196" t="s">
        <v>22</v>
      </c>
      <c r="B15" s="197"/>
      <c r="C15" s="198"/>
      <c r="D15" s="77">
        <v>0</v>
      </c>
      <c r="E15" s="77">
        <v>0</v>
      </c>
      <c r="F15" s="77">
        <v>0</v>
      </c>
    </row>
    <row r="16" spans="1:6" ht="11.25">
      <c r="A16" s="196" t="s">
        <v>23</v>
      </c>
      <c r="B16" s="197"/>
      <c r="C16" s="198"/>
      <c r="D16" s="77">
        <v>0</v>
      </c>
      <c r="E16" s="77">
        <v>0</v>
      </c>
      <c r="F16" s="77">
        <v>0</v>
      </c>
    </row>
    <row r="17" spans="1:6" ht="11.25">
      <c r="A17" s="196" t="s">
        <v>24</v>
      </c>
      <c r="B17" s="197"/>
      <c r="C17" s="198"/>
      <c r="D17" s="77">
        <v>0</v>
      </c>
      <c r="E17" s="77">
        <v>0</v>
      </c>
      <c r="F17" s="77">
        <v>0</v>
      </c>
    </row>
    <row r="18" spans="1:9" ht="11.25">
      <c r="A18" s="196" t="s">
        <v>25</v>
      </c>
      <c r="B18" s="197"/>
      <c r="C18" s="198"/>
      <c r="D18" s="77">
        <v>0</v>
      </c>
      <c r="E18" s="77">
        <v>0</v>
      </c>
      <c r="F18" s="77">
        <v>0.3</v>
      </c>
      <c r="H18" s="112"/>
      <c r="I18" s="112"/>
    </row>
    <row r="19" spans="1:6" ht="11.25">
      <c r="A19" s="452" t="s">
        <v>4</v>
      </c>
      <c r="B19" s="453"/>
      <c r="C19" s="454"/>
      <c r="D19" s="176">
        <f>SUM(D8:D18)</f>
        <v>100</v>
      </c>
      <c r="E19" s="176">
        <f>SUM(E7:E18)</f>
        <v>100</v>
      </c>
      <c r="F19" s="176">
        <f>SUM(F7:F18)</f>
        <v>100</v>
      </c>
    </row>
    <row r="20" spans="1:6" ht="11.25" customHeight="1">
      <c r="A20" s="455"/>
      <c r="B20" s="456"/>
      <c r="C20" s="428"/>
      <c r="D20" s="158">
        <v>46</v>
      </c>
      <c r="E20" s="158">
        <v>74</v>
      </c>
      <c r="F20" s="158">
        <v>343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58" t="s">
        <v>257</v>
      </c>
      <c r="C23" s="512"/>
      <c r="D23" s="513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24"/>
      <c r="G24" s="424"/>
      <c r="H24" s="424"/>
    </row>
    <row r="25" spans="1:8" s="12" customFormat="1" ht="12" customHeight="1">
      <c r="A25" s="42" t="s">
        <v>272</v>
      </c>
      <c r="B25" s="105">
        <v>84.17</v>
      </c>
      <c r="C25" s="105">
        <v>75</v>
      </c>
      <c r="D25" s="105">
        <v>81.88</v>
      </c>
      <c r="F25" s="28" t="s">
        <v>259</v>
      </c>
      <c r="G25" s="106">
        <v>73.1</v>
      </c>
      <c r="H25" s="106">
        <v>50.8</v>
      </c>
    </row>
    <row r="26" spans="1:8" s="24" customFormat="1" ht="12.75" customHeight="1">
      <c r="A26" s="42">
        <v>1989</v>
      </c>
      <c r="B26" s="105">
        <v>6.67</v>
      </c>
      <c r="C26" s="105">
        <v>10</v>
      </c>
      <c r="D26" s="105">
        <v>7.5</v>
      </c>
      <c r="F26" s="28" t="s">
        <v>260</v>
      </c>
      <c r="G26" s="106">
        <v>21.9</v>
      </c>
      <c r="H26" s="106">
        <v>42.7</v>
      </c>
    </row>
    <row r="27" spans="1:8" s="24" customFormat="1" ht="11.25">
      <c r="A27" s="42">
        <v>1988</v>
      </c>
      <c r="B27" s="105">
        <v>2.5</v>
      </c>
      <c r="C27" s="105">
        <v>0</v>
      </c>
      <c r="D27" s="105">
        <v>1.88</v>
      </c>
      <c r="F27" s="28" t="s">
        <v>261</v>
      </c>
      <c r="G27" s="106">
        <v>2.5</v>
      </c>
      <c r="H27" s="106">
        <v>3.4</v>
      </c>
    </row>
    <row r="28" spans="1:8" s="24" customFormat="1" ht="11.25">
      <c r="A28" s="42">
        <v>1987</v>
      </c>
      <c r="B28" s="105">
        <v>3.33</v>
      </c>
      <c r="C28" s="105">
        <v>2.5</v>
      </c>
      <c r="D28" s="105">
        <v>3.13</v>
      </c>
      <c r="F28" s="28" t="s">
        <v>262</v>
      </c>
      <c r="G28" s="106">
        <v>0.6</v>
      </c>
      <c r="H28" s="106">
        <v>1.3</v>
      </c>
    </row>
    <row r="29" spans="1:8" s="24" customFormat="1" ht="11.25">
      <c r="A29" s="42">
        <v>1986</v>
      </c>
      <c r="B29" s="105">
        <v>0.83</v>
      </c>
      <c r="C29" s="105">
        <v>0</v>
      </c>
      <c r="D29" s="105">
        <v>0.63</v>
      </c>
      <c r="F29" s="28" t="s">
        <v>263</v>
      </c>
      <c r="G29" s="77">
        <v>0.6</v>
      </c>
      <c r="H29" s="77">
        <v>0.9</v>
      </c>
    </row>
    <row r="30" spans="1:8" s="24" customFormat="1" ht="11.25">
      <c r="A30" s="42">
        <v>1985</v>
      </c>
      <c r="B30" s="105">
        <v>0</v>
      </c>
      <c r="C30" s="105">
        <v>0</v>
      </c>
      <c r="D30" s="105">
        <v>0</v>
      </c>
      <c r="F30" s="28" t="s">
        <v>264</v>
      </c>
      <c r="G30" s="77">
        <v>1.3</v>
      </c>
      <c r="H30" s="77">
        <v>0.9</v>
      </c>
    </row>
    <row r="31" spans="1:8" ht="11.25">
      <c r="A31" s="42">
        <v>1984</v>
      </c>
      <c r="B31" s="105">
        <v>0.83</v>
      </c>
      <c r="C31" s="105">
        <v>2.5</v>
      </c>
      <c r="D31" s="105">
        <v>1.25</v>
      </c>
      <c r="F31" s="28" t="s">
        <v>265</v>
      </c>
      <c r="G31" s="77">
        <v>0</v>
      </c>
      <c r="H31" s="77">
        <v>0</v>
      </c>
    </row>
    <row r="32" spans="1:8" ht="11.25">
      <c r="A32" s="42">
        <v>1983</v>
      </c>
      <c r="B32" s="105">
        <v>0</v>
      </c>
      <c r="C32" s="105">
        <v>0</v>
      </c>
      <c r="D32" s="105">
        <v>0</v>
      </c>
      <c r="F32" s="28" t="s">
        <v>266</v>
      </c>
      <c r="G32" s="77">
        <v>0</v>
      </c>
      <c r="H32" s="77">
        <v>0</v>
      </c>
    </row>
    <row r="33" spans="1:8" ht="11.25">
      <c r="A33" s="42" t="s">
        <v>273</v>
      </c>
      <c r="B33" s="105">
        <v>1.67</v>
      </c>
      <c r="C33" s="105">
        <v>10</v>
      </c>
      <c r="D33" s="105">
        <v>3.75</v>
      </c>
      <c r="F33" s="28" t="s">
        <v>279</v>
      </c>
      <c r="G33" s="77">
        <v>0</v>
      </c>
      <c r="H33" s="77">
        <v>0</v>
      </c>
    </row>
    <row r="34" spans="1:11" ht="11.25">
      <c r="A34" s="42" t="s">
        <v>25</v>
      </c>
      <c r="B34" s="105">
        <v>0</v>
      </c>
      <c r="C34" s="105">
        <v>0</v>
      </c>
      <c r="D34" s="105">
        <v>0</v>
      </c>
      <c r="F34" s="422" t="s">
        <v>4</v>
      </c>
      <c r="G34" s="107">
        <f>SUM(G25:G33)</f>
        <v>99.99999999999999</v>
      </c>
      <c r="H34" s="107">
        <f>SUM(H25:H33)</f>
        <v>100.00000000000001</v>
      </c>
      <c r="J34" s="112"/>
      <c r="K34" s="112"/>
    </row>
    <row r="35" spans="1:8" ht="11.25">
      <c r="A35" s="419" t="s">
        <v>4</v>
      </c>
      <c r="B35" s="107">
        <f>SUM(B25:B34)</f>
        <v>100</v>
      </c>
      <c r="C35" s="107">
        <f>SUM(C25:C34)</f>
        <v>100</v>
      </c>
      <c r="D35" s="107">
        <f>SUM(D25:D34)</f>
        <v>100.01999999999998</v>
      </c>
      <c r="F35" s="424"/>
      <c r="G35" s="109">
        <v>160</v>
      </c>
      <c r="H35" s="109">
        <v>445</v>
      </c>
    </row>
    <row r="36" spans="1:4" ht="11.25">
      <c r="A36" s="421"/>
      <c r="B36" s="109">
        <v>120</v>
      </c>
      <c r="C36" s="109">
        <v>40</v>
      </c>
      <c r="D36" s="109">
        <v>160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9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308</v>
      </c>
      <c r="G2" s="6"/>
      <c r="H2" s="6"/>
      <c r="I2" s="7"/>
      <c r="J2" s="7"/>
      <c r="K2" s="7"/>
      <c r="L2" s="7"/>
      <c r="M2" s="7"/>
      <c r="N2" s="7"/>
    </row>
    <row r="3" spans="1:6" s="94" customFormat="1" ht="15" customHeight="1">
      <c r="A3" s="457" t="s">
        <v>274</v>
      </c>
      <c r="B3" s="457"/>
      <c r="C3" s="461" t="s">
        <v>256</v>
      </c>
      <c r="D3" s="462"/>
      <c r="E3" s="461" t="s">
        <v>4</v>
      </c>
      <c r="F3" s="462"/>
    </row>
    <row r="4" spans="1:6" s="99" customFormat="1" ht="11.25" customHeight="1">
      <c r="A4" s="416" t="s">
        <v>247</v>
      </c>
      <c r="B4" s="513"/>
      <c r="C4" s="29" t="s">
        <v>248</v>
      </c>
      <c r="D4" s="29" t="s">
        <v>249</v>
      </c>
      <c r="E4" s="205" t="s">
        <v>248</v>
      </c>
      <c r="F4" s="29" t="s">
        <v>249</v>
      </c>
    </row>
    <row r="5" spans="1:6" ht="9.75" customHeight="1">
      <c r="A5" s="123" t="s">
        <v>28</v>
      </c>
      <c r="B5" s="159" t="s">
        <v>29</v>
      </c>
      <c r="C5" s="175">
        <v>1.9</v>
      </c>
      <c r="D5" s="175">
        <v>0</v>
      </c>
      <c r="E5" s="175">
        <v>2.2</v>
      </c>
      <c r="F5" s="129">
        <v>0.9</v>
      </c>
    </row>
    <row r="6" spans="1:6" ht="9.75" customHeight="1">
      <c r="A6" s="126" t="s">
        <v>30</v>
      </c>
      <c r="B6" s="470" t="s">
        <v>33</v>
      </c>
      <c r="C6" s="464">
        <v>11.9</v>
      </c>
      <c r="D6" s="471">
        <v>3.1</v>
      </c>
      <c r="E6" s="514">
        <v>9.9</v>
      </c>
      <c r="F6" s="464">
        <v>3.6</v>
      </c>
    </row>
    <row r="7" spans="1:6" ht="9.75" customHeight="1">
      <c r="A7" s="127" t="s">
        <v>31</v>
      </c>
      <c r="B7" s="470"/>
      <c r="C7" s="464"/>
      <c r="D7" s="471"/>
      <c r="E7" s="514"/>
      <c r="F7" s="464"/>
    </row>
    <row r="8" spans="1:6" ht="9.75" customHeight="1">
      <c r="A8" s="128" t="s">
        <v>32</v>
      </c>
      <c r="B8" s="470"/>
      <c r="C8" s="464"/>
      <c r="D8" s="471"/>
      <c r="E8" s="514"/>
      <c r="F8" s="464"/>
    </row>
    <row r="9" spans="1:6" ht="9.75" customHeight="1">
      <c r="A9" s="127" t="s">
        <v>34</v>
      </c>
      <c r="B9" s="515" t="s">
        <v>40</v>
      </c>
      <c r="C9" s="463">
        <v>16.9</v>
      </c>
      <c r="D9" s="487">
        <v>9.4</v>
      </c>
      <c r="E9" s="463">
        <v>17.1</v>
      </c>
      <c r="F9" s="484">
        <v>8.8</v>
      </c>
    </row>
    <row r="10" spans="1:6" ht="9.75" customHeight="1">
      <c r="A10" s="127" t="s">
        <v>35</v>
      </c>
      <c r="B10" s="516"/>
      <c r="C10" s="464"/>
      <c r="D10" s="471"/>
      <c r="E10" s="464"/>
      <c r="F10" s="485"/>
    </row>
    <row r="11" spans="1:6" ht="9.75" customHeight="1">
      <c r="A11" s="127" t="s">
        <v>36</v>
      </c>
      <c r="B11" s="516"/>
      <c r="C11" s="464"/>
      <c r="D11" s="471"/>
      <c r="E11" s="464"/>
      <c r="F11" s="485"/>
    </row>
    <row r="12" spans="1:6" ht="9.75" customHeight="1">
      <c r="A12" s="127" t="s">
        <v>37</v>
      </c>
      <c r="B12" s="516"/>
      <c r="C12" s="464"/>
      <c r="D12" s="471"/>
      <c r="E12" s="464"/>
      <c r="F12" s="485"/>
    </row>
    <row r="13" spans="1:6" ht="9.75" customHeight="1">
      <c r="A13" s="127" t="s">
        <v>38</v>
      </c>
      <c r="B13" s="516"/>
      <c r="C13" s="464"/>
      <c r="D13" s="471"/>
      <c r="E13" s="464"/>
      <c r="F13" s="485"/>
    </row>
    <row r="14" spans="1:6" ht="9.75" customHeight="1">
      <c r="A14" s="127" t="s">
        <v>39</v>
      </c>
      <c r="B14" s="489"/>
      <c r="C14" s="465"/>
      <c r="D14" s="488"/>
      <c r="E14" s="465"/>
      <c r="F14" s="486"/>
    </row>
    <row r="15" spans="1:6" ht="9.75" customHeight="1">
      <c r="A15" s="126" t="s">
        <v>41</v>
      </c>
      <c r="B15" s="470" t="s">
        <v>47</v>
      </c>
      <c r="C15" s="464">
        <v>13.1</v>
      </c>
      <c r="D15" s="471">
        <v>14.4</v>
      </c>
      <c r="E15" s="514">
        <v>12.4</v>
      </c>
      <c r="F15" s="464">
        <v>13.3</v>
      </c>
    </row>
    <row r="16" spans="1:6" ht="9.75" customHeight="1">
      <c r="A16" s="127" t="s">
        <v>42</v>
      </c>
      <c r="B16" s="470"/>
      <c r="C16" s="464"/>
      <c r="D16" s="471"/>
      <c r="E16" s="514"/>
      <c r="F16" s="464"/>
    </row>
    <row r="17" spans="1:6" ht="9.75" customHeight="1">
      <c r="A17" s="127" t="s">
        <v>43</v>
      </c>
      <c r="B17" s="470"/>
      <c r="C17" s="464"/>
      <c r="D17" s="471"/>
      <c r="E17" s="514"/>
      <c r="F17" s="464"/>
    </row>
    <row r="18" spans="1:6" ht="9.75" customHeight="1">
      <c r="A18" s="127" t="s">
        <v>44</v>
      </c>
      <c r="B18" s="470"/>
      <c r="C18" s="464"/>
      <c r="D18" s="471"/>
      <c r="E18" s="514"/>
      <c r="F18" s="464"/>
    </row>
    <row r="19" spans="1:6" ht="9.75" customHeight="1">
      <c r="A19" s="127" t="s">
        <v>45</v>
      </c>
      <c r="B19" s="470"/>
      <c r="C19" s="464"/>
      <c r="D19" s="471"/>
      <c r="E19" s="514"/>
      <c r="F19" s="464"/>
    </row>
    <row r="20" spans="1:6" ht="9.75" customHeight="1">
      <c r="A20" s="128" t="s">
        <v>46</v>
      </c>
      <c r="B20" s="470"/>
      <c r="C20" s="464"/>
      <c r="D20" s="471"/>
      <c r="E20" s="514"/>
      <c r="F20" s="464"/>
    </row>
    <row r="21" spans="1:6" ht="9.75" customHeight="1">
      <c r="A21" s="127" t="s">
        <v>48</v>
      </c>
      <c r="B21" s="515" t="s">
        <v>53</v>
      </c>
      <c r="C21" s="463">
        <v>16.3</v>
      </c>
      <c r="D21" s="487">
        <v>37.5</v>
      </c>
      <c r="E21" s="463">
        <v>19.8</v>
      </c>
      <c r="F21" s="484">
        <v>38.9</v>
      </c>
    </row>
    <row r="22" spans="1:6" ht="9.75" customHeight="1">
      <c r="A22" s="127" t="s">
        <v>49</v>
      </c>
      <c r="B22" s="516"/>
      <c r="C22" s="464"/>
      <c r="D22" s="471"/>
      <c r="E22" s="464"/>
      <c r="F22" s="485"/>
    </row>
    <row r="23" spans="1:6" ht="9.75" customHeight="1">
      <c r="A23" s="127" t="s">
        <v>50</v>
      </c>
      <c r="B23" s="516"/>
      <c r="C23" s="464"/>
      <c r="D23" s="471"/>
      <c r="E23" s="464"/>
      <c r="F23" s="485"/>
    </row>
    <row r="24" spans="1:6" ht="9.75" customHeight="1">
      <c r="A24" s="127" t="s">
        <v>51</v>
      </c>
      <c r="B24" s="516"/>
      <c r="C24" s="464"/>
      <c r="D24" s="471"/>
      <c r="E24" s="464"/>
      <c r="F24" s="485"/>
    </row>
    <row r="25" spans="1:6" ht="9.75" customHeight="1">
      <c r="A25" s="127" t="s">
        <v>52</v>
      </c>
      <c r="B25" s="489"/>
      <c r="C25" s="465"/>
      <c r="D25" s="488"/>
      <c r="E25" s="465"/>
      <c r="F25" s="486"/>
    </row>
    <row r="26" spans="1:6" ht="9.75" customHeight="1">
      <c r="A26" s="126" t="s">
        <v>54</v>
      </c>
      <c r="B26" s="470" t="s">
        <v>57</v>
      </c>
      <c r="C26" s="464">
        <v>10.6</v>
      </c>
      <c r="D26" s="471">
        <v>2.5</v>
      </c>
      <c r="E26" s="514">
        <v>12.8</v>
      </c>
      <c r="F26" s="464">
        <v>4</v>
      </c>
    </row>
    <row r="27" spans="1:6" ht="9.75" customHeight="1">
      <c r="A27" s="127" t="s">
        <v>55</v>
      </c>
      <c r="B27" s="470"/>
      <c r="C27" s="464"/>
      <c r="D27" s="471"/>
      <c r="E27" s="514"/>
      <c r="F27" s="464"/>
    </row>
    <row r="28" spans="1:6" ht="9.75" customHeight="1">
      <c r="A28" s="128" t="s">
        <v>56</v>
      </c>
      <c r="B28" s="470"/>
      <c r="C28" s="464"/>
      <c r="D28" s="471"/>
      <c r="E28" s="514"/>
      <c r="F28" s="464"/>
    </row>
    <row r="29" spans="1:6" ht="9.75" customHeight="1">
      <c r="A29" s="128" t="s">
        <v>58</v>
      </c>
      <c r="B29" s="28" t="s">
        <v>59</v>
      </c>
      <c r="C29" s="77">
        <v>3.1</v>
      </c>
      <c r="D29" s="77">
        <v>11.3</v>
      </c>
      <c r="E29" s="77">
        <v>2.7</v>
      </c>
      <c r="F29" s="77">
        <v>13.5</v>
      </c>
    </row>
    <row r="30" spans="1:6" ht="9.75" customHeight="1">
      <c r="A30" s="124" t="s">
        <v>60</v>
      </c>
      <c r="B30" s="11"/>
      <c r="C30" s="77">
        <v>26.3</v>
      </c>
      <c r="D30" s="77">
        <v>21.9</v>
      </c>
      <c r="E30" s="77">
        <v>23.1</v>
      </c>
      <c r="F30" s="77">
        <v>17.1</v>
      </c>
    </row>
    <row r="31" spans="1:6" s="94" customFormat="1" ht="10.5" customHeight="1">
      <c r="A31" s="452" t="s">
        <v>275</v>
      </c>
      <c r="B31" s="454"/>
      <c r="C31" s="194">
        <f>SUM(C5:C30)</f>
        <v>100.09999999999998</v>
      </c>
      <c r="D31" s="131">
        <f>SUM(D5:D30)</f>
        <v>100.1</v>
      </c>
      <c r="E31" s="206">
        <f>SUM(E5:E30)</f>
        <v>100</v>
      </c>
      <c r="F31" s="194">
        <f>SUM(F5:F30)</f>
        <v>100.1</v>
      </c>
    </row>
    <row r="32" spans="1:6" ht="10.5" customHeight="1">
      <c r="A32" s="455"/>
      <c r="B32" s="428"/>
      <c r="C32" s="132">
        <v>160</v>
      </c>
      <c r="D32" s="132">
        <v>160</v>
      </c>
      <c r="E32" s="207">
        <v>445</v>
      </c>
      <c r="F32" s="132">
        <v>445</v>
      </c>
    </row>
    <row r="33" spans="1:4" ht="5.25" customHeight="1">
      <c r="A33" s="163"/>
      <c r="B33" s="163"/>
      <c r="C33" s="164"/>
      <c r="D33" s="165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6" ht="25.5" customHeight="1">
      <c r="A35" s="427" t="s">
        <v>61</v>
      </c>
      <c r="B35" s="468"/>
      <c r="C35" s="469"/>
      <c r="D35" s="121" t="s">
        <v>256</v>
      </c>
      <c r="E35" s="121" t="s">
        <v>4</v>
      </c>
      <c r="F35" s="22"/>
    </row>
    <row r="36" spans="1:6" ht="11.25" customHeight="1">
      <c r="A36" s="102" t="s">
        <v>62</v>
      </c>
      <c r="B36" s="103"/>
      <c r="C36" s="104"/>
      <c r="D36" s="105">
        <v>27.5</v>
      </c>
      <c r="E36" s="106">
        <v>30.56</v>
      </c>
      <c r="F36" s="22"/>
    </row>
    <row r="37" spans="1:6" ht="11.25" customHeight="1">
      <c r="A37" s="102" t="s">
        <v>63</v>
      </c>
      <c r="B37" s="103"/>
      <c r="C37" s="104"/>
      <c r="D37" s="105">
        <v>10</v>
      </c>
      <c r="E37" s="106">
        <v>11.46</v>
      </c>
      <c r="F37" s="22"/>
    </row>
    <row r="38" spans="1:6" ht="11.25" customHeight="1">
      <c r="A38" s="102" t="s">
        <v>64</v>
      </c>
      <c r="B38" s="103"/>
      <c r="C38" s="104"/>
      <c r="D38" s="105">
        <v>15</v>
      </c>
      <c r="E38" s="106">
        <v>13.93</v>
      </c>
      <c r="F38" s="22"/>
    </row>
    <row r="39" spans="1:6" ht="11.25" customHeight="1">
      <c r="A39" s="102" t="s">
        <v>65</v>
      </c>
      <c r="B39" s="103"/>
      <c r="C39" s="104"/>
      <c r="D39" s="105">
        <v>17.5</v>
      </c>
      <c r="E39" s="106">
        <v>19.78</v>
      </c>
      <c r="F39" s="22"/>
    </row>
    <row r="40" spans="1:6" ht="11.25" customHeight="1">
      <c r="A40" s="102" t="s">
        <v>66</v>
      </c>
      <c r="B40" s="103"/>
      <c r="C40" s="104"/>
      <c r="D40" s="105">
        <v>0.63</v>
      </c>
      <c r="E40" s="106">
        <v>0.67</v>
      </c>
      <c r="F40" s="22"/>
    </row>
    <row r="41" spans="1:6" ht="11.25" customHeight="1">
      <c r="A41" s="102" t="s">
        <v>67</v>
      </c>
      <c r="B41" s="103"/>
      <c r="C41" s="104"/>
      <c r="D41" s="105">
        <v>2.5</v>
      </c>
      <c r="E41" s="106">
        <v>3.37</v>
      </c>
      <c r="F41" s="22"/>
    </row>
    <row r="42" spans="1:6" ht="11.25" customHeight="1">
      <c r="A42" s="102" t="s">
        <v>68</v>
      </c>
      <c r="B42" s="103"/>
      <c r="C42" s="104"/>
      <c r="D42" s="77">
        <v>0</v>
      </c>
      <c r="E42" s="77">
        <v>0</v>
      </c>
      <c r="F42" s="22"/>
    </row>
    <row r="43" spans="1:6" ht="11.25" customHeight="1">
      <c r="A43" s="102" t="s">
        <v>69</v>
      </c>
      <c r="B43" s="103"/>
      <c r="C43" s="104"/>
      <c r="D43" s="105">
        <v>1.25</v>
      </c>
      <c r="E43" s="106">
        <v>1.57</v>
      </c>
      <c r="F43" s="22"/>
    </row>
    <row r="44" spans="1:6" ht="11.25" customHeight="1">
      <c r="A44" s="102" t="s">
        <v>70</v>
      </c>
      <c r="B44" s="103"/>
      <c r="C44" s="104"/>
      <c r="D44" s="105">
        <v>0</v>
      </c>
      <c r="E44" s="106">
        <v>0</v>
      </c>
      <c r="F44" s="22"/>
    </row>
    <row r="45" spans="1:6" ht="11.25" customHeight="1">
      <c r="A45" s="102" t="s">
        <v>75</v>
      </c>
      <c r="B45" s="103"/>
      <c r="C45" s="104"/>
      <c r="D45" s="77">
        <v>1.88</v>
      </c>
      <c r="E45" s="106">
        <v>0.9</v>
      </c>
      <c r="F45" s="22"/>
    </row>
    <row r="46" spans="1:6" ht="11.25" customHeight="1">
      <c r="A46" s="102" t="s">
        <v>71</v>
      </c>
      <c r="B46" s="103"/>
      <c r="C46" s="104"/>
      <c r="D46" s="77">
        <v>0.63</v>
      </c>
      <c r="E46" s="77">
        <v>0.22</v>
      </c>
      <c r="F46" s="22"/>
    </row>
    <row r="47" spans="1:6" ht="11.25" customHeight="1">
      <c r="A47" s="102" t="s">
        <v>72</v>
      </c>
      <c r="B47" s="103"/>
      <c r="C47" s="104"/>
      <c r="D47" s="105">
        <v>3.13</v>
      </c>
      <c r="E47" s="106">
        <v>2.47</v>
      </c>
      <c r="F47" s="22"/>
    </row>
    <row r="48" spans="1:6" ht="11.25" customHeight="1">
      <c r="A48" s="102" t="s">
        <v>25</v>
      </c>
      <c r="B48" s="103"/>
      <c r="C48" s="104"/>
      <c r="D48" s="105">
        <v>20</v>
      </c>
      <c r="E48" s="106">
        <v>15.06</v>
      </c>
      <c r="F48" s="22"/>
    </row>
    <row r="49" spans="1:6" ht="10.5" customHeight="1">
      <c r="A49" s="452" t="s">
        <v>275</v>
      </c>
      <c r="B49" s="453"/>
      <c r="C49" s="454"/>
      <c r="D49" s="107">
        <f>SUM(D36:D48)</f>
        <v>100.01999999999998</v>
      </c>
      <c r="E49" s="107">
        <f>SUM(E36:E48)</f>
        <v>99.99</v>
      </c>
      <c r="F49" s="22"/>
    </row>
    <row r="50" spans="1:6" ht="10.5" customHeight="1">
      <c r="A50" s="455"/>
      <c r="B50" s="456"/>
      <c r="C50" s="428"/>
      <c r="D50" s="133">
        <v>160</v>
      </c>
      <c r="E50" s="133">
        <v>445</v>
      </c>
      <c r="F50" s="22"/>
    </row>
  </sheetData>
  <sheetProtection/>
  <mergeCells count="33">
    <mergeCell ref="D26:D28"/>
    <mergeCell ref="E26:E28"/>
    <mergeCell ref="C6:C8"/>
    <mergeCell ref="C9:C14"/>
    <mergeCell ref="B15:B20"/>
    <mergeCell ref="C15:C20"/>
    <mergeCell ref="B9:B14"/>
    <mergeCell ref="E3:F3"/>
    <mergeCell ref="C3:D3"/>
    <mergeCell ref="A4:B4"/>
    <mergeCell ref="B6:B8"/>
    <mergeCell ref="D21:D25"/>
    <mergeCell ref="E21:E25"/>
    <mergeCell ref="F15:F20"/>
    <mergeCell ref="E9:E14"/>
    <mergeCell ref="A3:B3"/>
    <mergeCell ref="A35:C35"/>
    <mergeCell ref="A49:C50"/>
    <mergeCell ref="B21:B25"/>
    <mergeCell ref="C21:C25"/>
    <mergeCell ref="B26:B28"/>
    <mergeCell ref="C26:C28"/>
    <mergeCell ref="A34:F34"/>
    <mergeCell ref="F21:F25"/>
    <mergeCell ref="F26:F28"/>
    <mergeCell ref="A31:B32"/>
    <mergeCell ref="F9:F14"/>
    <mergeCell ref="E15:E20"/>
    <mergeCell ref="D6:D8"/>
    <mergeCell ref="E6:E8"/>
    <mergeCell ref="F6:F8"/>
    <mergeCell ref="D9:D14"/>
    <mergeCell ref="D15:D20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6.00390625" style="2" customWidth="1"/>
    <col min="9" max="9" width="4.8515625" style="2" customWidth="1"/>
    <col min="10" max="10" width="18.281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3.5742187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309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518" t="s">
        <v>241</v>
      </c>
      <c r="K5" s="518"/>
      <c r="L5" s="518"/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23"/>
      <c r="B7" s="419" t="s">
        <v>106</v>
      </c>
      <c r="C7" s="39" t="s">
        <v>106</v>
      </c>
      <c r="D7" s="208">
        <v>6326</v>
      </c>
      <c r="E7" s="208">
        <v>782</v>
      </c>
      <c r="F7" s="13">
        <v>7108</v>
      </c>
      <c r="G7" s="208">
        <v>265</v>
      </c>
      <c r="H7" s="13"/>
      <c r="J7" s="419" t="s">
        <v>107</v>
      </c>
      <c r="K7" s="39" t="s">
        <v>106</v>
      </c>
      <c r="L7" s="15">
        <v>15141</v>
      </c>
      <c r="M7" s="49">
        <v>1662</v>
      </c>
      <c r="N7" s="34">
        <v>16803</v>
      </c>
      <c r="T7" s="11"/>
    </row>
    <row r="8" spans="1:20" ht="11.25">
      <c r="A8" s="423"/>
      <c r="B8" s="420"/>
      <c r="C8" s="40" t="s">
        <v>236</v>
      </c>
      <c r="D8" s="209">
        <v>16089</v>
      </c>
      <c r="E8" s="209">
        <v>1975</v>
      </c>
      <c r="F8" s="13">
        <v>18064</v>
      </c>
      <c r="G8" s="209">
        <v>364</v>
      </c>
      <c r="H8" s="13"/>
      <c r="J8" s="420"/>
      <c r="K8" s="40" t="s">
        <v>236</v>
      </c>
      <c r="L8" s="15">
        <v>5906</v>
      </c>
      <c r="M8" s="134">
        <v>696</v>
      </c>
      <c r="N8" s="36">
        <v>6602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42" t="s">
        <v>4</v>
      </c>
      <c r="D9" s="210">
        <f>SUM(D7:D8)</f>
        <v>22415</v>
      </c>
      <c r="E9" s="210">
        <f>SUM(E7:E8)</f>
        <v>2757</v>
      </c>
      <c r="F9" s="210">
        <f>SUM(F7:F8)</f>
        <v>25172</v>
      </c>
      <c r="G9" s="211">
        <f>SUM(G7:G8)</f>
        <v>629</v>
      </c>
      <c r="H9" s="13"/>
      <c r="J9" s="421"/>
      <c r="K9" s="44" t="s">
        <v>4</v>
      </c>
      <c r="L9" s="43">
        <f>SUM(L7:L8)</f>
        <v>21047</v>
      </c>
      <c r="M9" s="43">
        <f>SUM(M7:M8)</f>
        <v>2358</v>
      </c>
      <c r="N9" s="43">
        <f>SUM(N7:N8)</f>
        <v>23405</v>
      </c>
      <c r="O9" s="14"/>
      <c r="P9" s="14"/>
      <c r="Q9" s="14"/>
      <c r="R9" s="14"/>
      <c r="S9" s="14"/>
      <c r="T9" s="11"/>
    </row>
    <row r="10" spans="1:24" ht="11.25">
      <c r="A10" s="424"/>
      <c r="B10" s="427" t="s">
        <v>4</v>
      </c>
      <c r="C10" s="469"/>
      <c r="D10" s="210">
        <f>SUM(D7:D8)</f>
        <v>22415</v>
      </c>
      <c r="E10" s="210">
        <f>SUM(E7:E8)</f>
        <v>2757</v>
      </c>
      <c r="F10" s="210">
        <f>SUM(F7:F8)</f>
        <v>25172</v>
      </c>
      <c r="G10" s="210">
        <f>SUM(G7:G8)</f>
        <v>629</v>
      </c>
      <c r="H10" s="13"/>
      <c r="J10" s="419" t="s">
        <v>111</v>
      </c>
      <c r="K10" s="39" t="s">
        <v>106</v>
      </c>
      <c r="L10" s="49">
        <v>14006</v>
      </c>
      <c r="M10" s="49">
        <v>1500</v>
      </c>
      <c r="N10" s="34">
        <v>15506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2" ht="11.25">
      <c r="A11" s="19"/>
      <c r="B11" s="9"/>
      <c r="C11" s="9"/>
      <c r="D11" s="13"/>
      <c r="E11" s="13"/>
      <c r="F11" s="13"/>
      <c r="G11" s="13"/>
      <c r="H11" s="13"/>
      <c r="J11" s="420"/>
      <c r="K11" s="40" t="s">
        <v>236</v>
      </c>
      <c r="L11" s="134">
        <v>5360</v>
      </c>
      <c r="M11" s="134">
        <v>603</v>
      </c>
      <c r="N11" s="36">
        <v>5963</v>
      </c>
      <c r="O11" s="14"/>
      <c r="P11" s="14"/>
      <c r="Q11" s="14"/>
      <c r="R11" s="14"/>
      <c r="S11" s="14"/>
      <c r="T11" s="14"/>
      <c r="U11" s="14"/>
      <c r="V11" s="11"/>
    </row>
    <row r="12" spans="1:21" ht="11.25">
      <c r="A12" s="19"/>
      <c r="B12" s="9"/>
      <c r="C12" s="9"/>
      <c r="D12" s="13"/>
      <c r="E12" s="13"/>
      <c r="F12" s="13"/>
      <c r="G12" s="13"/>
      <c r="H12" s="13"/>
      <c r="J12" s="420"/>
      <c r="K12" s="212" t="s">
        <v>4</v>
      </c>
      <c r="L12" s="43">
        <f>SUM(L10:L11)</f>
        <v>19366</v>
      </c>
      <c r="M12" s="43">
        <f>SUM(M10:M11)</f>
        <v>2103</v>
      </c>
      <c r="N12" s="43">
        <f>SUM(N10:N11)</f>
        <v>21469</v>
      </c>
      <c r="T12" s="14"/>
      <c r="U12" s="14"/>
    </row>
    <row r="13" spans="10:15" ht="11.25">
      <c r="J13" s="427" t="s">
        <v>287</v>
      </c>
      <c r="K13" s="469"/>
      <c r="L13" s="54">
        <v>1427</v>
      </c>
      <c r="M13" s="15">
        <v>197</v>
      </c>
      <c r="N13" s="54">
        <v>1624</v>
      </c>
      <c r="O13" s="20"/>
    </row>
    <row r="14" spans="10:14" ht="11.25">
      <c r="J14" s="427" t="s">
        <v>289</v>
      </c>
      <c r="K14" s="469"/>
      <c r="L14" s="54">
        <f>SUM(L12:L13)</f>
        <v>20793</v>
      </c>
      <c r="M14" s="54">
        <f>SUM(M12:M13)</f>
        <v>2300</v>
      </c>
      <c r="N14" s="54">
        <f>SUM(N12:N13)</f>
        <v>23093</v>
      </c>
    </row>
    <row r="15" spans="1:14" ht="42" customHeight="1">
      <c r="A15" s="429" t="s">
        <v>237</v>
      </c>
      <c r="B15" s="430"/>
      <c r="C15" s="121" t="s">
        <v>238</v>
      </c>
      <c r="D15" s="27">
        <v>972</v>
      </c>
      <c r="E15" s="27">
        <v>59</v>
      </c>
      <c r="F15" s="210">
        <v>1031</v>
      </c>
      <c r="H15" s="213"/>
      <c r="J15" s="517" t="s">
        <v>288</v>
      </c>
      <c r="K15" s="517"/>
      <c r="L15" s="517"/>
      <c r="M15" s="517"/>
      <c r="N15" s="517"/>
    </row>
    <row r="16" spans="1:8" ht="39.75" customHeight="1">
      <c r="A16" s="431"/>
      <c r="B16" s="432"/>
      <c r="C16" s="121" t="s">
        <v>239</v>
      </c>
      <c r="D16" s="27">
        <v>3013</v>
      </c>
      <c r="E16" s="27">
        <v>316</v>
      </c>
      <c r="F16" s="210">
        <v>3329</v>
      </c>
      <c r="H16" s="10"/>
    </row>
    <row r="17" spans="1:16" ht="12.75" customHeight="1">
      <c r="A17" s="472"/>
      <c r="B17" s="9"/>
      <c r="C17" s="9"/>
      <c r="D17" s="13"/>
      <c r="E17" s="13"/>
      <c r="F17" s="11"/>
      <c r="G17" s="11"/>
      <c r="H17" s="11"/>
      <c r="J17" s="13"/>
      <c r="K17" s="13"/>
      <c r="L17" s="18"/>
      <c r="M17" s="14"/>
      <c r="P17" s="20"/>
    </row>
    <row r="18" spans="1:16" ht="11.25">
      <c r="A18" s="472"/>
      <c r="B18" s="9"/>
      <c r="C18" s="9"/>
      <c r="D18" s="13"/>
      <c r="E18" s="13"/>
      <c r="F18" s="13"/>
      <c r="G18" s="11"/>
      <c r="H18" s="11"/>
      <c r="L18" s="3"/>
      <c r="M18" s="6"/>
      <c r="N18" s="6"/>
      <c r="P18" s="21"/>
    </row>
    <row r="19" spans="1:16" ht="11.25">
      <c r="A19" s="5" t="s">
        <v>242</v>
      </c>
      <c r="J19" s="5" t="s">
        <v>244</v>
      </c>
      <c r="O19" s="21"/>
      <c r="P19" s="21"/>
    </row>
    <row r="20" spans="1:13" ht="34.5" customHeight="1">
      <c r="A20" s="433" t="s">
        <v>336</v>
      </c>
      <c r="B20" s="433"/>
      <c r="C20" s="433"/>
      <c r="D20" s="433"/>
      <c r="E20" s="433"/>
      <c r="F20" s="433"/>
      <c r="G20" s="22"/>
      <c r="H20" s="22"/>
      <c r="I20" s="22"/>
      <c r="J20" s="52" t="s">
        <v>108</v>
      </c>
      <c r="K20" s="52" t="s">
        <v>109</v>
      </c>
      <c r="L20" s="52" t="s">
        <v>110</v>
      </c>
      <c r="M20" s="214" t="s">
        <v>4</v>
      </c>
    </row>
    <row r="21" spans="1:14" ht="11.25">
      <c r="A21" s="416" t="s">
        <v>8</v>
      </c>
      <c r="B21" s="417"/>
      <c r="C21" s="418"/>
      <c r="D21" s="27">
        <v>17217</v>
      </c>
      <c r="E21" s="27">
        <v>2100</v>
      </c>
      <c r="F21" s="210">
        <v>19317</v>
      </c>
      <c r="J21" s="54">
        <v>364</v>
      </c>
      <c r="K21" s="54">
        <v>106</v>
      </c>
      <c r="L21" s="54">
        <v>7</v>
      </c>
      <c r="M21" s="43">
        <f>SUM(J21:L21)</f>
        <v>477</v>
      </c>
      <c r="N21" s="21"/>
    </row>
  </sheetData>
  <sheetProtection/>
  <mergeCells count="16">
    <mergeCell ref="J5:L5"/>
    <mergeCell ref="A21:C21"/>
    <mergeCell ref="A5:A10"/>
    <mergeCell ref="B5:B6"/>
    <mergeCell ref="C5:C6"/>
    <mergeCell ref="D5:G5"/>
    <mergeCell ref="B7:B9"/>
    <mergeCell ref="J7:J9"/>
    <mergeCell ref="B10:C10"/>
    <mergeCell ref="J10:J12"/>
    <mergeCell ref="J13:K13"/>
    <mergeCell ref="J14:K14"/>
    <mergeCell ref="A15:B16"/>
    <mergeCell ref="A17:A18"/>
    <mergeCell ref="A20:F20"/>
    <mergeCell ref="J15:N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2" customWidth="1"/>
    <col min="2" max="2" width="11.00390625" style="22" customWidth="1"/>
    <col min="3" max="3" width="12.140625" style="22" customWidth="1"/>
    <col min="4" max="4" width="9.57421875" style="22" customWidth="1"/>
    <col min="5" max="5" width="14.00390625" style="22" customWidth="1"/>
    <col min="6" max="6" width="9.8515625" style="22" customWidth="1"/>
    <col min="7" max="7" width="11.8515625" style="22" customWidth="1"/>
    <col min="8" max="8" width="9.7109375" style="172" customWidth="1"/>
    <col min="9" max="9" width="10.8515625" style="22" customWidth="1"/>
    <col min="10" max="11" width="6.57421875" style="22" customWidth="1"/>
    <col min="12" max="12" width="7.7109375" style="22" customWidth="1"/>
    <col min="13" max="13" width="8.57421875" style="22" customWidth="1"/>
    <col min="14" max="14" width="8.7109375" style="22" customWidth="1"/>
    <col min="15" max="15" width="4.421875" style="22" customWidth="1"/>
    <col min="16" max="16" width="5.7109375" style="22" customWidth="1"/>
    <col min="17" max="17" width="2.421875" style="22" customWidth="1"/>
    <col min="18" max="16384" width="11.421875" style="22" customWidth="1"/>
  </cols>
  <sheetData>
    <row r="1" spans="3:17" s="2" customFormat="1" ht="12.75" customHeight="1">
      <c r="C1" s="3"/>
      <c r="D1" s="4">
        <v>2011</v>
      </c>
      <c r="G1" s="6" t="s">
        <v>309</v>
      </c>
      <c r="H1" s="6"/>
      <c r="I1" s="6"/>
      <c r="J1" s="6"/>
      <c r="K1" s="6"/>
      <c r="L1" s="7"/>
      <c r="M1" s="7"/>
      <c r="N1" s="7"/>
      <c r="O1" s="7"/>
      <c r="P1" s="7"/>
      <c r="Q1" s="7"/>
    </row>
    <row r="2" spans="3:17" s="2" customFormat="1" ht="12.75" customHeight="1">
      <c r="C2" s="3"/>
      <c r="D2" s="4"/>
      <c r="G2" s="137"/>
      <c r="H2" s="6"/>
      <c r="I2" s="6"/>
      <c r="J2" s="6"/>
      <c r="K2" s="6"/>
      <c r="L2" s="7"/>
      <c r="M2" s="7"/>
      <c r="N2" s="7"/>
      <c r="O2" s="7"/>
      <c r="P2" s="7"/>
      <c r="Q2" s="7"/>
    </row>
    <row r="3" spans="1:17" ht="14.25" customHeight="1">
      <c r="A3" s="439" t="s">
        <v>335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</row>
    <row r="4" spans="1:12" s="63" customFormat="1" ht="78.75">
      <c r="A4" s="28" t="s">
        <v>254</v>
      </c>
      <c r="B4" s="28" t="s">
        <v>78</v>
      </c>
      <c r="C4" s="28" t="s">
        <v>79</v>
      </c>
      <c r="D4" s="28" t="s">
        <v>73</v>
      </c>
      <c r="E4" s="28" t="s">
        <v>103</v>
      </c>
      <c r="F4" s="28" t="s">
        <v>74</v>
      </c>
      <c r="G4" s="28" t="s">
        <v>104</v>
      </c>
      <c r="H4" s="215" t="s">
        <v>77</v>
      </c>
      <c r="I4" s="28" t="s">
        <v>346</v>
      </c>
      <c r="J4" s="28" t="s">
        <v>81</v>
      </c>
      <c r="K4" s="215" t="s">
        <v>82</v>
      </c>
      <c r="L4" s="28" t="s">
        <v>105</v>
      </c>
    </row>
    <row r="5" spans="1:12" s="63" customFormat="1" ht="11.25">
      <c r="A5" s="64" t="s">
        <v>255</v>
      </c>
      <c r="B5" s="65">
        <v>2415</v>
      </c>
      <c r="C5" s="65">
        <v>3147</v>
      </c>
      <c r="D5" s="27">
        <v>36</v>
      </c>
      <c r="E5" s="27">
        <v>467</v>
      </c>
      <c r="F5" s="27">
        <v>2316</v>
      </c>
      <c r="G5" s="27">
        <v>281</v>
      </c>
      <c r="H5" s="65">
        <v>10359</v>
      </c>
      <c r="I5" s="27">
        <v>1990</v>
      </c>
      <c r="J5" s="27">
        <v>124</v>
      </c>
      <c r="K5" s="65">
        <v>1329</v>
      </c>
      <c r="L5" s="65">
        <v>2740</v>
      </c>
    </row>
    <row r="6" s="68" customFormat="1" ht="11.25">
      <c r="H6" s="167"/>
    </row>
    <row r="7" spans="1:8" s="68" customFormat="1" ht="15" customHeight="1">
      <c r="A7" s="440" t="s">
        <v>253</v>
      </c>
      <c r="B7" s="440"/>
      <c r="C7" s="440"/>
      <c r="D7" s="440"/>
      <c r="E7" s="440"/>
      <c r="F7" s="440"/>
      <c r="G7" s="440"/>
      <c r="H7" s="167"/>
    </row>
    <row r="8" spans="1:17" s="74" customFormat="1" ht="12.75" customHeight="1">
      <c r="A8" s="441" t="s">
        <v>245</v>
      </c>
      <c r="B8" s="442"/>
      <c r="C8" s="442"/>
      <c r="D8" s="443"/>
      <c r="E8" s="447" t="s">
        <v>252</v>
      </c>
      <c r="F8" s="448"/>
      <c r="G8" s="449"/>
      <c r="H8" s="12"/>
      <c r="I8" s="440" t="s">
        <v>280</v>
      </c>
      <c r="J8" s="440"/>
      <c r="K8" s="440"/>
      <c r="L8" s="440"/>
      <c r="M8" s="440"/>
      <c r="N8" s="440"/>
      <c r="O8" s="440"/>
      <c r="P8" s="440"/>
      <c r="Q8" s="440"/>
    </row>
    <row r="9" spans="1:17" s="74" customFormat="1" ht="69" customHeight="1">
      <c r="A9" s="475"/>
      <c r="B9" s="476"/>
      <c r="C9" s="476"/>
      <c r="D9" s="477"/>
      <c r="E9" s="148" t="s">
        <v>3</v>
      </c>
      <c r="F9" s="76" t="s">
        <v>2</v>
      </c>
      <c r="G9" s="148" t="s">
        <v>4</v>
      </c>
      <c r="H9" s="76"/>
      <c r="J9" s="436" t="s">
        <v>268</v>
      </c>
      <c r="K9" s="436" t="s">
        <v>267</v>
      </c>
      <c r="L9" s="436" t="s">
        <v>269</v>
      </c>
      <c r="M9" s="436" t="s">
        <v>270</v>
      </c>
      <c r="N9" s="519" t="s">
        <v>271</v>
      </c>
      <c r="O9" s="436" t="s">
        <v>284</v>
      </c>
      <c r="P9" s="436" t="s">
        <v>4</v>
      </c>
      <c r="Q9" s="22"/>
    </row>
    <row r="10" spans="1:17" s="74" customFormat="1" ht="12.75" customHeight="1">
      <c r="A10" s="435" t="s">
        <v>9</v>
      </c>
      <c r="B10" s="435"/>
      <c r="C10" s="435"/>
      <c r="D10" s="435"/>
      <c r="E10" s="78">
        <v>3.6</v>
      </c>
      <c r="F10" s="78">
        <v>3.6</v>
      </c>
      <c r="G10" s="78">
        <v>3.6</v>
      </c>
      <c r="H10" s="76"/>
      <c r="J10" s="437"/>
      <c r="K10" s="437"/>
      <c r="L10" s="437"/>
      <c r="M10" s="437"/>
      <c r="N10" s="520"/>
      <c r="O10" s="437"/>
      <c r="P10" s="437"/>
      <c r="Q10" s="22"/>
    </row>
    <row r="11" spans="1:17" s="74" customFormat="1" ht="12.75" customHeight="1">
      <c r="A11" s="435" t="s">
        <v>10</v>
      </c>
      <c r="B11" s="435"/>
      <c r="C11" s="435"/>
      <c r="D11" s="435"/>
      <c r="E11" s="78">
        <v>17.2</v>
      </c>
      <c r="F11" s="78">
        <v>8.9</v>
      </c>
      <c r="G11" s="78">
        <v>16.3</v>
      </c>
      <c r="H11" s="76"/>
      <c r="J11" s="437"/>
      <c r="K11" s="437"/>
      <c r="L11" s="437"/>
      <c r="M11" s="437"/>
      <c r="N11" s="520"/>
      <c r="O11" s="437"/>
      <c r="P11" s="437"/>
      <c r="Q11" s="22"/>
    </row>
    <row r="12" spans="1:17" s="74" customFormat="1" ht="12.75" customHeight="1">
      <c r="A12" s="435" t="s">
        <v>250</v>
      </c>
      <c r="B12" s="435"/>
      <c r="C12" s="435"/>
      <c r="D12" s="435"/>
      <c r="E12" s="78">
        <v>5.6</v>
      </c>
      <c r="F12" s="78">
        <v>2.1</v>
      </c>
      <c r="G12" s="78">
        <v>5.2</v>
      </c>
      <c r="H12" s="76"/>
      <c r="J12" s="438"/>
      <c r="K12" s="438"/>
      <c r="L12" s="438"/>
      <c r="M12" s="438"/>
      <c r="N12" s="520"/>
      <c r="O12" s="438"/>
      <c r="P12" s="438"/>
      <c r="Q12" s="22"/>
    </row>
    <row r="13" spans="1:16" ht="12.75" customHeight="1">
      <c r="A13" s="435" t="s">
        <v>11</v>
      </c>
      <c r="B13" s="435"/>
      <c r="C13" s="435"/>
      <c r="D13" s="435"/>
      <c r="E13" s="78">
        <v>18</v>
      </c>
      <c r="F13" s="78">
        <v>22.3</v>
      </c>
      <c r="G13" s="78">
        <v>18.5</v>
      </c>
      <c r="H13" s="80"/>
      <c r="I13" s="425" t="s">
        <v>256</v>
      </c>
      <c r="J13" s="82">
        <v>26</v>
      </c>
      <c r="K13" s="82">
        <v>1</v>
      </c>
      <c r="L13" s="82">
        <v>12.6</v>
      </c>
      <c r="M13" s="82">
        <v>9.1</v>
      </c>
      <c r="N13" s="82">
        <v>51.3</v>
      </c>
      <c r="O13" s="90">
        <v>0</v>
      </c>
      <c r="P13" s="84">
        <f>SUM(J13:O13)</f>
        <v>100</v>
      </c>
    </row>
    <row r="14" spans="1:16" ht="12.75" customHeight="1">
      <c r="A14" s="435" t="s">
        <v>230</v>
      </c>
      <c r="B14" s="435"/>
      <c r="C14" s="435"/>
      <c r="D14" s="435"/>
      <c r="E14" s="78">
        <v>0.8</v>
      </c>
      <c r="F14" s="78">
        <v>1.1</v>
      </c>
      <c r="G14" s="78">
        <v>0.9</v>
      </c>
      <c r="H14" s="80"/>
      <c r="I14" s="426"/>
      <c r="J14" s="86"/>
      <c r="K14" s="86"/>
      <c r="L14" s="86"/>
      <c r="M14" s="86"/>
      <c r="N14" s="86"/>
      <c r="O14" s="91"/>
      <c r="P14" s="88">
        <v>21641</v>
      </c>
    </row>
    <row r="15" spans="1:16" ht="12.75" customHeight="1">
      <c r="A15" s="435" t="s">
        <v>231</v>
      </c>
      <c r="B15" s="435"/>
      <c r="C15" s="435"/>
      <c r="D15" s="435"/>
      <c r="E15" s="78">
        <v>6</v>
      </c>
      <c r="F15" s="78">
        <v>8.4</v>
      </c>
      <c r="G15" s="78">
        <v>6.3</v>
      </c>
      <c r="H15" s="80"/>
      <c r="I15" s="425" t="s">
        <v>4</v>
      </c>
      <c r="J15" s="82">
        <v>26.2</v>
      </c>
      <c r="K15" s="82">
        <v>1.3</v>
      </c>
      <c r="L15" s="82">
        <v>13.1</v>
      </c>
      <c r="M15" s="82">
        <v>8.5</v>
      </c>
      <c r="N15" s="82">
        <v>50.9</v>
      </c>
      <c r="O15" s="90">
        <v>0</v>
      </c>
      <c r="P15" s="84">
        <f>SUM(J15:O15)</f>
        <v>100</v>
      </c>
    </row>
    <row r="16" spans="1:16" ht="12.75" customHeight="1">
      <c r="A16" s="435" t="s">
        <v>232</v>
      </c>
      <c r="B16" s="435"/>
      <c r="C16" s="435"/>
      <c r="D16" s="435"/>
      <c r="E16" s="78">
        <v>3.3</v>
      </c>
      <c r="F16" s="78">
        <v>2.4</v>
      </c>
      <c r="G16" s="78">
        <v>3.2</v>
      </c>
      <c r="H16" s="80"/>
      <c r="I16" s="426"/>
      <c r="J16" s="86"/>
      <c r="K16" s="86"/>
      <c r="L16" s="86"/>
      <c r="M16" s="86"/>
      <c r="N16" s="86"/>
      <c r="O16" s="91"/>
      <c r="P16" s="88">
        <v>23452</v>
      </c>
    </row>
    <row r="17" spans="1:8" ht="12.75" customHeight="1">
      <c r="A17" s="435" t="s">
        <v>233</v>
      </c>
      <c r="B17" s="435"/>
      <c r="C17" s="435"/>
      <c r="D17" s="435"/>
      <c r="E17" s="78">
        <v>29.1</v>
      </c>
      <c r="F17" s="78">
        <v>28.9</v>
      </c>
      <c r="G17" s="78">
        <v>29.1</v>
      </c>
      <c r="H17" s="80"/>
    </row>
    <row r="18" spans="1:8" ht="12.75" customHeight="1">
      <c r="A18" s="435" t="s">
        <v>12</v>
      </c>
      <c r="B18" s="435"/>
      <c r="C18" s="435"/>
      <c r="D18" s="435"/>
      <c r="E18" s="78">
        <v>3.1</v>
      </c>
      <c r="F18" s="77">
        <v>4</v>
      </c>
      <c r="G18" s="78">
        <v>3.2</v>
      </c>
      <c r="H18" s="80"/>
    </row>
    <row r="19" spans="1:8" ht="12.75" customHeight="1">
      <c r="A19" s="435" t="s">
        <v>13</v>
      </c>
      <c r="B19" s="435"/>
      <c r="C19" s="435"/>
      <c r="D19" s="435"/>
      <c r="E19" s="78">
        <v>4</v>
      </c>
      <c r="F19" s="78">
        <v>5.8</v>
      </c>
      <c r="G19" s="78">
        <v>4.2</v>
      </c>
      <c r="H19" s="80"/>
    </row>
    <row r="20" spans="1:8" ht="12.75" customHeight="1">
      <c r="A20" s="435" t="s">
        <v>14</v>
      </c>
      <c r="B20" s="435"/>
      <c r="C20" s="435"/>
      <c r="D20" s="435"/>
      <c r="E20" s="78">
        <v>0.3</v>
      </c>
      <c r="F20" s="77">
        <v>0.8</v>
      </c>
      <c r="G20" s="78">
        <v>0.4</v>
      </c>
      <c r="H20" s="80"/>
    </row>
    <row r="21" spans="1:8" ht="12.75" customHeight="1">
      <c r="A21" s="435" t="s">
        <v>83</v>
      </c>
      <c r="B21" s="435"/>
      <c r="C21" s="435"/>
      <c r="D21" s="435"/>
      <c r="E21" s="78">
        <v>1.3</v>
      </c>
      <c r="F21" s="78">
        <v>1.9</v>
      </c>
      <c r="G21" s="78">
        <v>1.3</v>
      </c>
      <c r="H21" s="80"/>
    </row>
    <row r="22" spans="1:8" ht="12.75" customHeight="1">
      <c r="A22" s="435" t="s">
        <v>99</v>
      </c>
      <c r="B22" s="435"/>
      <c r="C22" s="435"/>
      <c r="D22" s="435"/>
      <c r="E22" s="78">
        <v>1.8</v>
      </c>
      <c r="F22" s="78">
        <v>2.6</v>
      </c>
      <c r="G22" s="78">
        <v>1.9</v>
      </c>
      <c r="H22" s="80"/>
    </row>
    <row r="23" spans="1:8" ht="12.75" customHeight="1">
      <c r="A23" s="435" t="s">
        <v>98</v>
      </c>
      <c r="B23" s="435"/>
      <c r="C23" s="435"/>
      <c r="D23" s="435"/>
      <c r="E23" s="78">
        <v>0.6</v>
      </c>
      <c r="F23" s="77">
        <v>1.2</v>
      </c>
      <c r="G23" s="78">
        <v>0.7</v>
      </c>
      <c r="H23" s="80"/>
    </row>
    <row r="24" spans="1:8" ht="12.75" customHeight="1">
      <c r="A24" s="435" t="s">
        <v>84</v>
      </c>
      <c r="B24" s="435"/>
      <c r="C24" s="435"/>
      <c r="D24" s="435"/>
      <c r="E24" s="78">
        <v>0.3</v>
      </c>
      <c r="F24" s="78">
        <v>0.3</v>
      </c>
      <c r="G24" s="78">
        <v>0.3</v>
      </c>
      <c r="H24" s="80"/>
    </row>
    <row r="25" spans="1:8" ht="12.75" customHeight="1">
      <c r="A25" s="435" t="s">
        <v>100</v>
      </c>
      <c r="B25" s="435"/>
      <c r="C25" s="435"/>
      <c r="D25" s="435"/>
      <c r="E25" s="78">
        <v>0</v>
      </c>
      <c r="F25" s="78">
        <v>0</v>
      </c>
      <c r="G25" s="78">
        <v>0</v>
      </c>
      <c r="H25" s="80"/>
    </row>
    <row r="26" spans="1:8" ht="12.75" customHeight="1">
      <c r="A26" s="435" t="s">
        <v>25</v>
      </c>
      <c r="B26" s="435"/>
      <c r="C26" s="435"/>
      <c r="D26" s="435"/>
      <c r="E26" s="78">
        <v>4.8</v>
      </c>
      <c r="F26" s="78">
        <v>5.6</v>
      </c>
      <c r="G26" s="78">
        <v>4.9</v>
      </c>
      <c r="H26" s="80"/>
    </row>
    <row r="27" spans="1:8" ht="12.75" customHeight="1">
      <c r="A27" s="429" t="s">
        <v>4</v>
      </c>
      <c r="B27" s="450"/>
      <c r="C27" s="450"/>
      <c r="D27" s="430"/>
      <c r="E27" s="153">
        <f>SUM(E10:E26)</f>
        <v>99.79999999999997</v>
      </c>
      <c r="F27" s="153">
        <f>SUM(F10:F26)</f>
        <v>99.89999999999998</v>
      </c>
      <c r="G27" s="153">
        <f>SUM(G10:G26)</f>
        <v>100.00000000000001</v>
      </c>
      <c r="H27" s="80"/>
    </row>
    <row r="28" spans="1:17" ht="12.75" customHeight="1">
      <c r="A28" s="431"/>
      <c r="B28" s="451"/>
      <c r="C28" s="451"/>
      <c r="D28" s="432"/>
      <c r="E28" s="155">
        <v>19340</v>
      </c>
      <c r="F28" s="155">
        <v>2301</v>
      </c>
      <c r="G28" s="155">
        <v>21641</v>
      </c>
      <c r="H28" s="80"/>
      <c r="Q28" s="94"/>
    </row>
    <row r="29" ht="18" customHeight="1"/>
    <row r="30" spans="1:17" s="94" customFormat="1" ht="11.25">
      <c r="A30" s="3"/>
      <c r="B30" s="3"/>
      <c r="C30" s="3"/>
      <c r="D30" s="6"/>
      <c r="E30" s="216"/>
      <c r="H30" s="4"/>
      <c r="I30" s="96"/>
      <c r="J30" s="97"/>
      <c r="K30" s="97"/>
      <c r="L30" s="97"/>
      <c r="Q30" s="22"/>
    </row>
    <row r="31" ht="11.25">
      <c r="F31" s="98"/>
    </row>
  </sheetData>
  <sheetProtection/>
  <mergeCells count="32">
    <mergeCell ref="A13:D13"/>
    <mergeCell ref="N9:N12"/>
    <mergeCell ref="O9:O12"/>
    <mergeCell ref="I13:I14"/>
    <mergeCell ref="A27:D28"/>
    <mergeCell ref="J9:J12"/>
    <mergeCell ref="K9:K12"/>
    <mergeCell ref="A25:D25"/>
    <mergeCell ref="A26:D26"/>
    <mergeCell ref="A17:D17"/>
    <mergeCell ref="I15:I16"/>
    <mergeCell ref="A18:D18"/>
    <mergeCell ref="A19:D19"/>
    <mergeCell ref="A10:D10"/>
    <mergeCell ref="A22:D22"/>
    <mergeCell ref="A23:D23"/>
    <mergeCell ref="A24:D24"/>
    <mergeCell ref="A14:D14"/>
    <mergeCell ref="A20:D20"/>
    <mergeCell ref="A21:D21"/>
    <mergeCell ref="A16:D16"/>
    <mergeCell ref="A15:D15"/>
    <mergeCell ref="A12:D12"/>
    <mergeCell ref="A3:Q3"/>
    <mergeCell ref="A7:G7"/>
    <mergeCell ref="I8:Q8"/>
    <mergeCell ref="A8:D9"/>
    <mergeCell ref="E8:G8"/>
    <mergeCell ref="P9:P12"/>
    <mergeCell ref="A11:D11"/>
    <mergeCell ref="L9:L12"/>
    <mergeCell ref="M9:M1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6" t="s">
        <v>309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62"/>
      <c r="F5" s="422" t="s">
        <v>4</v>
      </c>
    </row>
    <row r="6" spans="1:6" ht="29.25" customHeight="1">
      <c r="A6" s="30" t="s">
        <v>15</v>
      </c>
      <c r="B6" s="101"/>
      <c r="C6" s="31"/>
      <c r="D6" s="28" t="s">
        <v>232</v>
      </c>
      <c r="E6" s="28" t="s">
        <v>233</v>
      </c>
      <c r="F6" s="424"/>
    </row>
    <row r="7" spans="1:6" ht="11.25">
      <c r="A7" s="196" t="s">
        <v>16</v>
      </c>
      <c r="B7" s="197"/>
      <c r="C7" s="198"/>
      <c r="D7" s="77">
        <v>4.9</v>
      </c>
      <c r="E7" s="77">
        <v>10.4</v>
      </c>
      <c r="F7" s="77">
        <v>9.7</v>
      </c>
    </row>
    <row r="8" spans="1:6" ht="11.25">
      <c r="A8" s="196" t="s">
        <v>17</v>
      </c>
      <c r="B8" s="197"/>
      <c r="C8" s="198"/>
      <c r="D8" s="77">
        <v>3.5</v>
      </c>
      <c r="E8" s="77">
        <v>7.1</v>
      </c>
      <c r="F8" s="77">
        <v>6.5</v>
      </c>
    </row>
    <row r="9" spans="1:6" ht="11.25">
      <c r="A9" s="196" t="s">
        <v>18</v>
      </c>
      <c r="B9" s="197"/>
      <c r="C9" s="198"/>
      <c r="D9" s="77">
        <v>2.6</v>
      </c>
      <c r="E9" s="77">
        <v>5.3</v>
      </c>
      <c r="F9" s="77">
        <v>5.1</v>
      </c>
    </row>
    <row r="10" spans="1:6" ht="11.25">
      <c r="A10" s="196" t="s">
        <v>19</v>
      </c>
      <c r="B10" s="197"/>
      <c r="C10" s="198"/>
      <c r="D10" s="77">
        <v>0.3</v>
      </c>
      <c r="E10" s="77">
        <v>1.2</v>
      </c>
      <c r="F10" s="77">
        <v>1.1</v>
      </c>
    </row>
    <row r="11" spans="1:6" ht="11.25">
      <c r="A11" s="196" t="s">
        <v>20</v>
      </c>
      <c r="B11" s="197"/>
      <c r="C11" s="198"/>
      <c r="D11" s="77">
        <v>0.7</v>
      </c>
      <c r="E11" s="77">
        <v>1.5</v>
      </c>
      <c r="F11" s="77">
        <v>1.4</v>
      </c>
    </row>
    <row r="12" spans="1:6" ht="11.25">
      <c r="A12" s="196" t="s">
        <v>101</v>
      </c>
      <c r="B12" s="197"/>
      <c r="C12" s="198"/>
      <c r="D12" s="77">
        <v>6.8</v>
      </c>
      <c r="E12" s="77">
        <v>16.2</v>
      </c>
      <c r="F12" s="77">
        <v>15.3</v>
      </c>
    </row>
    <row r="13" spans="1:6" ht="11.25">
      <c r="A13" s="196" t="s">
        <v>102</v>
      </c>
      <c r="B13" s="197"/>
      <c r="C13" s="198"/>
      <c r="D13" s="77">
        <v>1.4</v>
      </c>
      <c r="E13" s="77">
        <v>0.5</v>
      </c>
      <c r="F13" s="77">
        <v>0.6</v>
      </c>
    </row>
    <row r="14" spans="1:6" ht="11.25">
      <c r="A14" s="196" t="s">
        <v>21</v>
      </c>
      <c r="B14" s="197"/>
      <c r="C14" s="198"/>
      <c r="D14" s="77">
        <v>40.5</v>
      </c>
      <c r="E14" s="77">
        <v>24.2</v>
      </c>
      <c r="F14" s="77">
        <v>25.7</v>
      </c>
    </row>
    <row r="15" spans="1:6" ht="11.25">
      <c r="A15" s="196" t="s">
        <v>22</v>
      </c>
      <c r="B15" s="197"/>
      <c r="C15" s="198"/>
      <c r="D15" s="77">
        <v>0</v>
      </c>
      <c r="E15" s="77">
        <v>0.5</v>
      </c>
      <c r="F15" s="77">
        <v>0.4</v>
      </c>
    </row>
    <row r="16" spans="1:6" ht="11.25">
      <c r="A16" s="196" t="s">
        <v>23</v>
      </c>
      <c r="B16" s="197"/>
      <c r="C16" s="198"/>
      <c r="D16" s="77">
        <v>0.3</v>
      </c>
      <c r="E16" s="77">
        <v>0</v>
      </c>
      <c r="F16" s="77">
        <v>0.1</v>
      </c>
    </row>
    <row r="17" spans="1:6" ht="11.25">
      <c r="A17" s="196" t="s">
        <v>24</v>
      </c>
      <c r="B17" s="197"/>
      <c r="C17" s="198"/>
      <c r="D17" s="77">
        <v>37.5</v>
      </c>
      <c r="E17" s="77">
        <v>30.6</v>
      </c>
      <c r="F17" s="77">
        <v>31.5</v>
      </c>
    </row>
    <row r="18" spans="1:8" ht="11.25">
      <c r="A18" s="196" t="s">
        <v>25</v>
      </c>
      <c r="B18" s="197"/>
      <c r="C18" s="198"/>
      <c r="D18" s="77">
        <v>1.4</v>
      </c>
      <c r="E18" s="77">
        <v>2.6</v>
      </c>
      <c r="F18" s="77">
        <v>2.5</v>
      </c>
      <c r="H18" s="112"/>
    </row>
    <row r="19" spans="1:6" ht="11.25">
      <c r="A19" s="452" t="s">
        <v>4</v>
      </c>
      <c r="B19" s="453"/>
      <c r="C19" s="454"/>
      <c r="D19" s="176">
        <f>SUM(D7:D18)</f>
        <v>99.9</v>
      </c>
      <c r="E19" s="176">
        <f>SUM(E7:E18)</f>
        <v>100.1</v>
      </c>
      <c r="F19" s="176">
        <f>SUM(F7:F18)</f>
        <v>99.89999999999999</v>
      </c>
    </row>
    <row r="20" spans="1:6" ht="11.25" customHeight="1">
      <c r="A20" s="455"/>
      <c r="B20" s="456"/>
      <c r="C20" s="428"/>
      <c r="D20" s="158">
        <v>693</v>
      </c>
      <c r="E20" s="158">
        <v>6301</v>
      </c>
      <c r="F20" s="158">
        <v>7436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24"/>
      <c r="G24" s="424"/>
      <c r="H24" s="424"/>
    </row>
    <row r="25" spans="1:8" s="12" customFormat="1" ht="12" customHeight="1">
      <c r="A25" s="42" t="s">
        <v>272</v>
      </c>
      <c r="B25" s="105">
        <v>24.56</v>
      </c>
      <c r="C25" s="105">
        <v>16.73</v>
      </c>
      <c r="D25" s="105">
        <v>23.72</v>
      </c>
      <c r="F25" s="28" t="s">
        <v>259</v>
      </c>
      <c r="G25" s="106">
        <v>15.6</v>
      </c>
      <c r="H25" s="106">
        <v>15.3</v>
      </c>
    </row>
    <row r="26" spans="1:8" s="24" customFormat="1" ht="12.75" customHeight="1">
      <c r="A26" s="42">
        <v>1989</v>
      </c>
      <c r="B26" s="105">
        <v>7.07</v>
      </c>
      <c r="C26" s="105">
        <v>6.04</v>
      </c>
      <c r="D26" s="105">
        <v>6.96</v>
      </c>
      <c r="F26" s="28" t="s">
        <v>260</v>
      </c>
      <c r="G26" s="106">
        <v>28.5</v>
      </c>
      <c r="H26" s="106">
        <v>28.7</v>
      </c>
    </row>
    <row r="27" spans="1:8" s="24" customFormat="1" ht="11.25">
      <c r="A27" s="42">
        <v>1988</v>
      </c>
      <c r="B27" s="105">
        <v>5.11</v>
      </c>
      <c r="C27" s="105">
        <v>5.17</v>
      </c>
      <c r="D27" s="105">
        <v>5.12</v>
      </c>
      <c r="F27" s="28" t="s">
        <v>261</v>
      </c>
      <c r="G27" s="106">
        <v>15</v>
      </c>
      <c r="H27" s="106">
        <v>14.9</v>
      </c>
    </row>
    <row r="28" spans="1:8" s="24" customFormat="1" ht="11.25">
      <c r="A28" s="42">
        <v>1987</v>
      </c>
      <c r="B28" s="105">
        <v>4.23</v>
      </c>
      <c r="C28" s="105">
        <v>4.56</v>
      </c>
      <c r="D28" s="105">
        <v>4.27</v>
      </c>
      <c r="F28" s="28" t="s">
        <v>262</v>
      </c>
      <c r="G28" s="106">
        <v>12.1</v>
      </c>
      <c r="H28" s="106">
        <v>12</v>
      </c>
    </row>
    <row r="29" spans="1:8" s="24" customFormat="1" ht="11.25">
      <c r="A29" s="42">
        <v>1986</v>
      </c>
      <c r="B29" s="105">
        <v>4.01</v>
      </c>
      <c r="C29" s="105">
        <v>3.87</v>
      </c>
      <c r="D29" s="105">
        <v>3.99</v>
      </c>
      <c r="F29" s="28" t="s">
        <v>263</v>
      </c>
      <c r="G29" s="77">
        <v>11.2</v>
      </c>
      <c r="H29" s="77">
        <v>11.2</v>
      </c>
    </row>
    <row r="30" spans="1:8" s="24" customFormat="1" ht="11.25">
      <c r="A30" s="42">
        <v>1985</v>
      </c>
      <c r="B30" s="105">
        <v>3.32</v>
      </c>
      <c r="C30" s="105">
        <v>3.61</v>
      </c>
      <c r="D30" s="105">
        <v>3.35</v>
      </c>
      <c r="F30" s="28" t="s">
        <v>264</v>
      </c>
      <c r="G30" s="77">
        <v>9.2</v>
      </c>
      <c r="H30" s="77">
        <v>9.3</v>
      </c>
    </row>
    <row r="31" spans="1:8" ht="11.25">
      <c r="A31" s="42">
        <v>1984</v>
      </c>
      <c r="B31" s="105">
        <v>3.01</v>
      </c>
      <c r="C31" s="105">
        <v>3.52</v>
      </c>
      <c r="D31" s="105">
        <v>3.06</v>
      </c>
      <c r="F31" s="28" t="s">
        <v>265</v>
      </c>
      <c r="G31" s="77">
        <v>5.6</v>
      </c>
      <c r="H31" s="77">
        <v>5.8</v>
      </c>
    </row>
    <row r="32" spans="1:8" ht="11.25">
      <c r="A32" s="42">
        <v>1983</v>
      </c>
      <c r="B32" s="105">
        <v>2.79</v>
      </c>
      <c r="C32" s="105">
        <v>3.3</v>
      </c>
      <c r="D32" s="105">
        <v>2.84</v>
      </c>
      <c r="F32" s="28" t="s">
        <v>266</v>
      </c>
      <c r="G32" s="77">
        <v>2.4</v>
      </c>
      <c r="H32" s="77">
        <v>2.5</v>
      </c>
    </row>
    <row r="33" spans="1:8" ht="11.25">
      <c r="A33" s="42" t="s">
        <v>273</v>
      </c>
      <c r="B33" s="105">
        <v>45.55</v>
      </c>
      <c r="C33" s="105">
        <v>52.85</v>
      </c>
      <c r="D33" s="105">
        <v>46.33</v>
      </c>
      <c r="F33" s="28" t="s">
        <v>279</v>
      </c>
      <c r="G33" s="106">
        <v>0.4</v>
      </c>
      <c r="H33" s="106">
        <v>0.3</v>
      </c>
    </row>
    <row r="34" spans="1:11" ht="11.25">
      <c r="A34" s="42" t="s">
        <v>25</v>
      </c>
      <c r="B34" s="105">
        <v>0.35</v>
      </c>
      <c r="C34" s="105">
        <v>0.35</v>
      </c>
      <c r="D34" s="105">
        <v>0.35</v>
      </c>
      <c r="F34" s="422" t="s">
        <v>4</v>
      </c>
      <c r="G34" s="107">
        <f>SUM(G25:G33)</f>
        <v>100.00000000000001</v>
      </c>
      <c r="H34" s="107">
        <f>SUM(H25:H33)</f>
        <v>100</v>
      </c>
      <c r="J34" s="112"/>
      <c r="K34" s="112"/>
    </row>
    <row r="35" spans="1:8" ht="11.25">
      <c r="A35" s="419" t="s">
        <v>4</v>
      </c>
      <c r="B35" s="107">
        <f>SUM(B25:B34)</f>
        <v>99.99999999999999</v>
      </c>
      <c r="C35" s="107">
        <f>SUM(C25:C34)</f>
        <v>100</v>
      </c>
      <c r="D35" s="107">
        <f>SUM(D25:D34)</f>
        <v>99.99</v>
      </c>
      <c r="F35" s="424"/>
      <c r="G35" s="109">
        <v>21641</v>
      </c>
      <c r="H35" s="109">
        <v>23452</v>
      </c>
    </row>
    <row r="36" spans="1:4" ht="11.25">
      <c r="A36" s="421"/>
      <c r="B36" s="109">
        <v>19340</v>
      </c>
      <c r="C36" s="109">
        <v>2301</v>
      </c>
      <c r="D36" s="109">
        <v>21641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9" customWidth="1"/>
    <col min="4" max="4" width="16.140625" style="22" customWidth="1"/>
    <col min="5" max="5" width="12.28125" style="24" customWidth="1"/>
    <col min="6" max="6" width="14.14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309</v>
      </c>
      <c r="G2" s="6"/>
      <c r="H2" s="6"/>
      <c r="I2" s="7"/>
      <c r="J2" s="7"/>
      <c r="K2" s="7"/>
      <c r="L2" s="7"/>
      <c r="M2" s="7"/>
      <c r="N2" s="7"/>
    </row>
    <row r="3" spans="1:6" s="94" customFormat="1" ht="12" customHeight="1">
      <c r="A3" s="457" t="s">
        <v>274</v>
      </c>
      <c r="B3" s="457"/>
      <c r="C3" s="461" t="s">
        <v>256</v>
      </c>
      <c r="D3" s="462"/>
      <c r="E3" s="461" t="s">
        <v>4</v>
      </c>
      <c r="F3" s="462"/>
    </row>
    <row r="4" spans="1:6" s="99" customFormat="1" ht="12" customHeight="1">
      <c r="A4" s="416" t="s">
        <v>247</v>
      </c>
      <c r="B4" s="418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24" t="s">
        <v>28</v>
      </c>
      <c r="B5" s="40" t="s">
        <v>29</v>
      </c>
      <c r="C5" s="77">
        <v>4.1</v>
      </c>
      <c r="D5" s="77">
        <v>2.6</v>
      </c>
      <c r="E5" s="77">
        <v>4.2</v>
      </c>
      <c r="F5" s="77">
        <v>2.6</v>
      </c>
    </row>
    <row r="6" spans="1:6" ht="9.75" customHeight="1">
      <c r="A6" s="126" t="s">
        <v>30</v>
      </c>
      <c r="B6" s="425" t="s">
        <v>33</v>
      </c>
      <c r="C6" s="471">
        <v>9.5</v>
      </c>
      <c r="D6" s="463">
        <v>4</v>
      </c>
      <c r="E6" s="463">
        <v>9.4</v>
      </c>
      <c r="F6" s="463">
        <v>4</v>
      </c>
    </row>
    <row r="7" spans="1:6" ht="9.75" customHeight="1">
      <c r="A7" s="127" t="s">
        <v>31</v>
      </c>
      <c r="B7" s="466"/>
      <c r="C7" s="471"/>
      <c r="D7" s="464"/>
      <c r="E7" s="464"/>
      <c r="F7" s="464"/>
    </row>
    <row r="8" spans="1:6" ht="9.75" customHeight="1">
      <c r="A8" s="128" t="s">
        <v>32</v>
      </c>
      <c r="B8" s="426"/>
      <c r="C8" s="471"/>
      <c r="D8" s="465"/>
      <c r="E8" s="465"/>
      <c r="F8" s="465"/>
    </row>
    <row r="9" spans="1:6" ht="9.75" customHeight="1">
      <c r="A9" s="126" t="s">
        <v>34</v>
      </c>
      <c r="B9" s="425" t="s">
        <v>40</v>
      </c>
      <c r="C9" s="463">
        <v>8.3</v>
      </c>
      <c r="D9" s="463">
        <v>4.2</v>
      </c>
      <c r="E9" s="463">
        <v>8.3</v>
      </c>
      <c r="F9" s="463">
        <v>4.2</v>
      </c>
    </row>
    <row r="10" spans="1:6" ht="9.75" customHeight="1">
      <c r="A10" s="127" t="s">
        <v>35</v>
      </c>
      <c r="B10" s="466"/>
      <c r="C10" s="464"/>
      <c r="D10" s="464"/>
      <c r="E10" s="464"/>
      <c r="F10" s="464"/>
    </row>
    <row r="11" spans="1:6" ht="9.75" customHeight="1">
      <c r="A11" s="127" t="s">
        <v>36</v>
      </c>
      <c r="B11" s="466"/>
      <c r="C11" s="464"/>
      <c r="D11" s="464"/>
      <c r="E11" s="464"/>
      <c r="F11" s="464"/>
    </row>
    <row r="12" spans="1:6" ht="9.75" customHeight="1">
      <c r="A12" s="127" t="s">
        <v>37</v>
      </c>
      <c r="B12" s="466"/>
      <c r="C12" s="464"/>
      <c r="D12" s="464"/>
      <c r="E12" s="464"/>
      <c r="F12" s="464"/>
    </row>
    <row r="13" spans="1:6" ht="9.75" customHeight="1">
      <c r="A13" s="127" t="s">
        <v>38</v>
      </c>
      <c r="B13" s="466"/>
      <c r="C13" s="464"/>
      <c r="D13" s="464"/>
      <c r="E13" s="464"/>
      <c r="F13" s="464"/>
    </row>
    <row r="14" spans="1:6" ht="9.75" customHeight="1">
      <c r="A14" s="128" t="s">
        <v>39</v>
      </c>
      <c r="B14" s="426"/>
      <c r="C14" s="465"/>
      <c r="D14" s="465"/>
      <c r="E14" s="465"/>
      <c r="F14" s="465"/>
    </row>
    <row r="15" spans="1:6" ht="9.75" customHeight="1">
      <c r="A15" s="126" t="s">
        <v>41</v>
      </c>
      <c r="B15" s="425" t="s">
        <v>47</v>
      </c>
      <c r="C15" s="463">
        <v>4</v>
      </c>
      <c r="D15" s="463">
        <v>4.8</v>
      </c>
      <c r="E15" s="463">
        <v>4</v>
      </c>
      <c r="F15" s="463">
        <v>4.8</v>
      </c>
    </row>
    <row r="16" spans="1:6" ht="9.75" customHeight="1">
      <c r="A16" s="127" t="s">
        <v>42</v>
      </c>
      <c r="B16" s="466"/>
      <c r="C16" s="464"/>
      <c r="D16" s="464"/>
      <c r="E16" s="464"/>
      <c r="F16" s="464"/>
    </row>
    <row r="17" spans="1:6" ht="9.75" customHeight="1">
      <c r="A17" s="127" t="s">
        <v>43</v>
      </c>
      <c r="B17" s="466"/>
      <c r="C17" s="464"/>
      <c r="D17" s="464"/>
      <c r="E17" s="464"/>
      <c r="F17" s="464"/>
    </row>
    <row r="18" spans="1:6" ht="9.75" customHeight="1">
      <c r="A18" s="127" t="s">
        <v>44</v>
      </c>
      <c r="B18" s="466"/>
      <c r="C18" s="464"/>
      <c r="D18" s="464"/>
      <c r="E18" s="464"/>
      <c r="F18" s="464"/>
    </row>
    <row r="19" spans="1:6" ht="9.75" customHeight="1">
      <c r="A19" s="127" t="s">
        <v>45</v>
      </c>
      <c r="B19" s="466"/>
      <c r="C19" s="464"/>
      <c r="D19" s="464"/>
      <c r="E19" s="464"/>
      <c r="F19" s="464"/>
    </row>
    <row r="20" spans="1:6" ht="9.75" customHeight="1">
      <c r="A20" s="128" t="s">
        <v>46</v>
      </c>
      <c r="B20" s="426"/>
      <c r="C20" s="465"/>
      <c r="D20" s="465"/>
      <c r="E20" s="465"/>
      <c r="F20" s="465"/>
    </row>
    <row r="21" spans="1:6" ht="9.75" customHeight="1">
      <c r="A21" s="126" t="s">
        <v>48</v>
      </c>
      <c r="B21" s="425" t="s">
        <v>53</v>
      </c>
      <c r="C21" s="463">
        <v>27.2</v>
      </c>
      <c r="D21" s="463">
        <v>41</v>
      </c>
      <c r="E21" s="463">
        <v>27</v>
      </c>
      <c r="F21" s="463">
        <v>40.5</v>
      </c>
    </row>
    <row r="22" spans="1:6" ht="9.75" customHeight="1">
      <c r="A22" s="127" t="s">
        <v>49</v>
      </c>
      <c r="B22" s="466"/>
      <c r="C22" s="464"/>
      <c r="D22" s="464"/>
      <c r="E22" s="464"/>
      <c r="F22" s="464"/>
    </row>
    <row r="23" spans="1:6" ht="9.75" customHeight="1">
      <c r="A23" s="127" t="s">
        <v>50</v>
      </c>
      <c r="B23" s="466"/>
      <c r="C23" s="464"/>
      <c r="D23" s="464"/>
      <c r="E23" s="464"/>
      <c r="F23" s="464"/>
    </row>
    <row r="24" spans="1:6" ht="9.75" customHeight="1">
      <c r="A24" s="127" t="s">
        <v>51</v>
      </c>
      <c r="B24" s="466"/>
      <c r="C24" s="464"/>
      <c r="D24" s="464"/>
      <c r="E24" s="464"/>
      <c r="F24" s="464"/>
    </row>
    <row r="25" spans="1:6" ht="9.75" customHeight="1">
      <c r="A25" s="128" t="s">
        <v>52</v>
      </c>
      <c r="B25" s="426"/>
      <c r="C25" s="465"/>
      <c r="D25" s="465"/>
      <c r="E25" s="465"/>
      <c r="F25" s="465"/>
    </row>
    <row r="26" spans="1:6" ht="9.75" customHeight="1">
      <c r="A26" s="126" t="s">
        <v>54</v>
      </c>
      <c r="B26" s="470" t="s">
        <v>57</v>
      </c>
      <c r="C26" s="463">
        <v>27.8</v>
      </c>
      <c r="D26" s="463">
        <v>12.1</v>
      </c>
      <c r="E26" s="463">
        <v>27.6</v>
      </c>
      <c r="F26" s="463">
        <v>12</v>
      </c>
    </row>
    <row r="27" spans="1:6" ht="9.75" customHeight="1">
      <c r="A27" s="127" t="s">
        <v>55</v>
      </c>
      <c r="B27" s="470"/>
      <c r="C27" s="464"/>
      <c r="D27" s="464"/>
      <c r="E27" s="464"/>
      <c r="F27" s="464"/>
    </row>
    <row r="28" spans="1:6" ht="9.75" customHeight="1">
      <c r="A28" s="128" t="s">
        <v>56</v>
      </c>
      <c r="B28" s="470"/>
      <c r="C28" s="465"/>
      <c r="D28" s="465"/>
      <c r="E28" s="465"/>
      <c r="F28" s="465"/>
    </row>
    <row r="29" spans="1:6" ht="9.75" customHeight="1">
      <c r="A29" s="123" t="s">
        <v>58</v>
      </c>
      <c r="B29" s="28" t="s">
        <v>59</v>
      </c>
      <c r="C29" s="130">
        <v>3.1</v>
      </c>
      <c r="D29" s="77">
        <v>19</v>
      </c>
      <c r="E29" s="77">
        <v>3.2</v>
      </c>
      <c r="F29" s="77">
        <v>19.2</v>
      </c>
    </row>
    <row r="30" spans="1:6" ht="9.75" customHeight="1">
      <c r="A30" s="124" t="s">
        <v>60</v>
      </c>
      <c r="B30" s="11"/>
      <c r="C30" s="77">
        <v>16</v>
      </c>
      <c r="D30" s="77">
        <v>12.2</v>
      </c>
      <c r="E30" s="77">
        <v>16.4</v>
      </c>
      <c r="F30" s="77">
        <v>12.7</v>
      </c>
    </row>
    <row r="31" spans="1:6" s="94" customFormat="1" ht="10.5" customHeight="1">
      <c r="A31" s="452" t="s">
        <v>275</v>
      </c>
      <c r="B31" s="454"/>
      <c r="C31" s="131">
        <f>SUM(C5:C30)</f>
        <v>99.99999999999999</v>
      </c>
      <c r="D31" s="131">
        <f>SUM(D5:D30)</f>
        <v>99.9</v>
      </c>
      <c r="E31" s="131">
        <f>SUM(E5:E30)</f>
        <v>100.1</v>
      </c>
      <c r="F31" s="131">
        <f>SUM(F5:F30)</f>
        <v>100</v>
      </c>
    </row>
    <row r="32" spans="1:6" ht="7.5" customHeight="1">
      <c r="A32" s="455"/>
      <c r="B32" s="428"/>
      <c r="C32" s="132">
        <v>21641</v>
      </c>
      <c r="D32" s="132">
        <v>21641</v>
      </c>
      <c r="E32" s="132">
        <v>23452</v>
      </c>
      <c r="F32" s="132">
        <v>23452</v>
      </c>
    </row>
    <row r="33" spans="1:6" ht="7.5" customHeight="1">
      <c r="A33" s="117"/>
      <c r="B33" s="117"/>
      <c r="C33" s="118"/>
      <c r="D33" s="118"/>
      <c r="E33" s="118"/>
      <c r="F33" s="118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5" ht="16.5" customHeight="1">
      <c r="A35" s="427" t="s">
        <v>61</v>
      </c>
      <c r="B35" s="468"/>
      <c r="C35" s="469"/>
      <c r="D35" s="121" t="s">
        <v>256</v>
      </c>
      <c r="E35" s="121" t="s">
        <v>4</v>
      </c>
    </row>
    <row r="36" spans="1:6" ht="11.25" customHeight="1">
      <c r="A36" s="102" t="s">
        <v>62</v>
      </c>
      <c r="B36" s="103"/>
      <c r="C36" s="104"/>
      <c r="D36" s="105">
        <v>6.8</v>
      </c>
      <c r="E36" s="106">
        <v>7.12</v>
      </c>
      <c r="F36" s="184"/>
    </row>
    <row r="37" spans="1:6" ht="11.25" customHeight="1">
      <c r="A37" s="102" t="s">
        <v>63</v>
      </c>
      <c r="B37" s="103"/>
      <c r="C37" s="104"/>
      <c r="D37" s="105">
        <v>6.11</v>
      </c>
      <c r="E37" s="106">
        <v>6.02</v>
      </c>
      <c r="F37" s="184"/>
    </row>
    <row r="38" spans="1:6" ht="11.25" customHeight="1">
      <c r="A38" s="102" t="s">
        <v>64</v>
      </c>
      <c r="B38" s="103"/>
      <c r="C38" s="104"/>
      <c r="D38" s="105">
        <v>0.23</v>
      </c>
      <c r="E38" s="106">
        <v>0.24</v>
      </c>
      <c r="F38" s="184"/>
    </row>
    <row r="39" spans="1:6" ht="11.25" customHeight="1">
      <c r="A39" s="102" t="s">
        <v>65</v>
      </c>
      <c r="B39" s="103"/>
      <c r="C39" s="104"/>
      <c r="D39" s="105">
        <v>1.71</v>
      </c>
      <c r="E39" s="106">
        <v>1.65</v>
      </c>
      <c r="F39" s="184"/>
    </row>
    <row r="40" spans="1:6" ht="11.25" customHeight="1">
      <c r="A40" s="102" t="s">
        <v>66</v>
      </c>
      <c r="B40" s="103"/>
      <c r="C40" s="104"/>
      <c r="D40" s="105">
        <v>38.76</v>
      </c>
      <c r="E40" s="106">
        <v>38.07</v>
      </c>
      <c r="F40" s="184"/>
    </row>
    <row r="41" spans="1:6" ht="11.25" customHeight="1">
      <c r="A41" s="102" t="s">
        <v>67</v>
      </c>
      <c r="B41" s="103"/>
      <c r="C41" s="104"/>
      <c r="D41" s="105">
        <v>14.87</v>
      </c>
      <c r="E41" s="106">
        <v>15.28</v>
      </c>
      <c r="F41" s="184"/>
    </row>
    <row r="42" spans="1:6" ht="11.25" customHeight="1">
      <c r="A42" s="102" t="s">
        <v>68</v>
      </c>
      <c r="B42" s="103"/>
      <c r="C42" s="104"/>
      <c r="D42" s="77">
        <v>0.7</v>
      </c>
      <c r="E42" s="77">
        <v>0.69</v>
      </c>
      <c r="F42" s="184"/>
    </row>
    <row r="43" spans="1:6" ht="11.25" customHeight="1">
      <c r="A43" s="102" t="s">
        <v>69</v>
      </c>
      <c r="B43" s="103"/>
      <c r="C43" s="104"/>
      <c r="D43" s="105">
        <v>19.24</v>
      </c>
      <c r="E43" s="106">
        <v>19.26</v>
      </c>
      <c r="F43" s="184"/>
    </row>
    <row r="44" spans="1:6" ht="11.25" customHeight="1">
      <c r="A44" s="102" t="s">
        <v>70</v>
      </c>
      <c r="B44" s="103"/>
      <c r="C44" s="104"/>
      <c r="D44" s="105">
        <v>0.33</v>
      </c>
      <c r="E44" s="106">
        <v>0.32</v>
      </c>
      <c r="F44" s="184"/>
    </row>
    <row r="45" spans="1:6" ht="11.25" customHeight="1">
      <c r="A45" s="102" t="s">
        <v>75</v>
      </c>
      <c r="B45" s="103"/>
      <c r="C45" s="104"/>
      <c r="D45" s="77">
        <v>4.41</v>
      </c>
      <c r="E45" s="106">
        <v>4.49</v>
      </c>
      <c r="F45" s="184"/>
    </row>
    <row r="46" spans="1:6" ht="11.25" customHeight="1">
      <c r="A46" s="102" t="s">
        <v>71</v>
      </c>
      <c r="B46" s="103"/>
      <c r="C46" s="104"/>
      <c r="D46" s="77">
        <v>0.95</v>
      </c>
      <c r="E46" s="77">
        <v>0.93</v>
      </c>
      <c r="F46" s="184"/>
    </row>
    <row r="47" spans="1:6" ht="11.25" customHeight="1">
      <c r="A47" s="102" t="s">
        <v>72</v>
      </c>
      <c r="B47" s="103"/>
      <c r="C47" s="104"/>
      <c r="D47" s="105">
        <v>2.34</v>
      </c>
      <c r="E47" s="106">
        <v>2.28</v>
      </c>
      <c r="F47" s="184"/>
    </row>
    <row r="48" spans="1:6" ht="11.25" customHeight="1">
      <c r="A48" s="102" t="s">
        <v>25</v>
      </c>
      <c r="B48" s="103"/>
      <c r="C48" s="104"/>
      <c r="D48" s="105">
        <v>3.55</v>
      </c>
      <c r="E48" s="106">
        <v>3.64</v>
      </c>
      <c r="F48" s="22"/>
    </row>
    <row r="49" spans="1:8" ht="10.5" customHeight="1">
      <c r="A49" s="427" t="s">
        <v>275</v>
      </c>
      <c r="B49" s="468"/>
      <c r="C49" s="469"/>
      <c r="D49" s="107">
        <f>SUM(D36:D48)</f>
        <v>100</v>
      </c>
      <c r="E49" s="107">
        <f>SUM(E36:E48)</f>
        <v>99.99</v>
      </c>
      <c r="F49" s="22"/>
      <c r="G49" s="112"/>
      <c r="H49" s="112"/>
    </row>
    <row r="50" spans="1:6" ht="10.5" customHeight="1">
      <c r="A50" s="427"/>
      <c r="B50" s="468"/>
      <c r="C50" s="469"/>
      <c r="D50" s="133">
        <v>21641</v>
      </c>
      <c r="E50" s="133">
        <v>23452</v>
      </c>
      <c r="F50" s="22"/>
    </row>
  </sheetData>
  <sheetProtection/>
  <mergeCells count="33">
    <mergeCell ref="D26:D28"/>
    <mergeCell ref="E26:E28"/>
    <mergeCell ref="C6:C8"/>
    <mergeCell ref="C9:C14"/>
    <mergeCell ref="B15:B20"/>
    <mergeCell ref="C15:C20"/>
    <mergeCell ref="B9:B14"/>
    <mergeCell ref="E3:F3"/>
    <mergeCell ref="C3:D3"/>
    <mergeCell ref="A4:B4"/>
    <mergeCell ref="B6:B8"/>
    <mergeCell ref="D21:D25"/>
    <mergeCell ref="E21:E25"/>
    <mergeCell ref="F15:F20"/>
    <mergeCell ref="E9:E14"/>
    <mergeCell ref="A3:B3"/>
    <mergeCell ref="A35:C35"/>
    <mergeCell ref="A49:C50"/>
    <mergeCell ref="B21:B25"/>
    <mergeCell ref="C21:C25"/>
    <mergeCell ref="B26:B28"/>
    <mergeCell ref="C26:C28"/>
    <mergeCell ref="A34:F34"/>
    <mergeCell ref="F21:F25"/>
    <mergeCell ref="F26:F28"/>
    <mergeCell ref="A31:B32"/>
    <mergeCell ref="F9:F14"/>
    <mergeCell ref="E15:E20"/>
    <mergeCell ref="D6:D8"/>
    <mergeCell ref="E6:E8"/>
    <mergeCell ref="F6:F8"/>
    <mergeCell ref="D9:D14"/>
    <mergeCell ref="D15:D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0" customWidth="1"/>
    <col min="2" max="2" width="11.7109375" style="60" customWidth="1"/>
    <col min="3" max="3" width="11.8515625" style="60" customWidth="1"/>
    <col min="4" max="4" width="10.00390625" style="60" customWidth="1"/>
    <col min="5" max="5" width="9.57421875" style="60" customWidth="1"/>
    <col min="6" max="6" width="8.7109375" style="60" customWidth="1"/>
    <col min="7" max="7" width="12.140625" style="60" customWidth="1"/>
    <col min="8" max="8" width="9.28125" style="93" customWidth="1"/>
    <col min="9" max="9" width="9.8515625" style="60" customWidth="1"/>
    <col min="10" max="10" width="6.28125" style="60" customWidth="1"/>
    <col min="11" max="11" width="7.421875" style="60" customWidth="1"/>
    <col min="12" max="12" width="8.28125" style="60" customWidth="1"/>
    <col min="13" max="13" width="9.140625" style="60" customWidth="1"/>
    <col min="14" max="14" width="8.7109375" style="60" customWidth="1"/>
    <col min="15" max="15" width="4.421875" style="60" customWidth="1"/>
    <col min="16" max="16" width="6.28125" style="60" customWidth="1"/>
    <col min="17" max="23" width="2.28125" style="60" customWidth="1"/>
    <col min="24" max="16384" width="11.421875" style="60" customWidth="1"/>
  </cols>
  <sheetData>
    <row r="1" spans="3:16" s="55" customFormat="1" ht="12.75" customHeight="1">
      <c r="C1" s="56"/>
      <c r="D1" s="57">
        <v>2011</v>
      </c>
      <c r="G1" s="58" t="s">
        <v>290</v>
      </c>
      <c r="H1" s="58"/>
      <c r="I1" s="58"/>
      <c r="J1" s="58"/>
      <c r="K1" s="58"/>
      <c r="L1" s="59"/>
      <c r="M1" s="59"/>
      <c r="N1" s="59"/>
      <c r="O1" s="59"/>
      <c r="P1" s="59"/>
    </row>
    <row r="3" spans="1:16" ht="14.25" customHeight="1">
      <c r="A3" s="439" t="s">
        <v>334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2" s="63" customFormat="1" ht="78.75">
      <c r="A4" s="61" t="s">
        <v>254</v>
      </c>
      <c r="B4" s="62" t="s">
        <v>78</v>
      </c>
      <c r="C4" s="62" t="s">
        <v>79</v>
      </c>
      <c r="D4" s="62" t="s">
        <v>73</v>
      </c>
      <c r="E4" s="62" t="s">
        <v>347</v>
      </c>
      <c r="F4" s="62" t="s">
        <v>74</v>
      </c>
      <c r="G4" s="62" t="s">
        <v>104</v>
      </c>
      <c r="H4" s="62" t="s">
        <v>77</v>
      </c>
      <c r="I4" s="62" t="s">
        <v>346</v>
      </c>
      <c r="J4" s="62" t="s">
        <v>81</v>
      </c>
      <c r="K4" s="62" t="s">
        <v>82</v>
      </c>
      <c r="L4" s="62" t="s">
        <v>105</v>
      </c>
    </row>
    <row r="5" spans="1:12" s="63" customFormat="1" ht="12" customHeight="1">
      <c r="A5" s="64" t="s">
        <v>255</v>
      </c>
      <c r="B5" s="65">
        <v>10327</v>
      </c>
      <c r="C5" s="65">
        <v>4784</v>
      </c>
      <c r="D5" s="66">
        <v>223</v>
      </c>
      <c r="E5" s="66">
        <v>935</v>
      </c>
      <c r="F5" s="65">
        <v>4197</v>
      </c>
      <c r="G5" s="66">
        <v>694</v>
      </c>
      <c r="H5" s="65">
        <v>18722</v>
      </c>
      <c r="I5" s="66">
        <v>4097</v>
      </c>
      <c r="J5" s="66">
        <v>227</v>
      </c>
      <c r="K5" s="65">
        <v>3890</v>
      </c>
      <c r="L5" s="65">
        <v>21334</v>
      </c>
    </row>
    <row r="6" spans="1:12" s="63" customFormat="1" ht="12" customHeight="1">
      <c r="A6" s="64" t="s">
        <v>282</v>
      </c>
      <c r="B6" s="65">
        <v>7659</v>
      </c>
      <c r="C6" s="65">
        <v>713</v>
      </c>
      <c r="D6" s="66">
        <v>175</v>
      </c>
      <c r="E6" s="66">
        <v>217</v>
      </c>
      <c r="F6" s="66">
        <v>920</v>
      </c>
      <c r="G6" s="66">
        <v>107</v>
      </c>
      <c r="H6" s="65">
        <v>6024</v>
      </c>
      <c r="I6" s="66">
        <v>1535</v>
      </c>
      <c r="J6" s="66">
        <v>96</v>
      </c>
      <c r="K6" s="65">
        <v>1356</v>
      </c>
      <c r="L6" s="65">
        <v>15443</v>
      </c>
    </row>
    <row r="7" spans="1:12" s="63" customFormat="1" ht="12" customHeight="1">
      <c r="A7" s="67" t="s">
        <v>283</v>
      </c>
      <c r="B7" s="65">
        <v>8128</v>
      </c>
      <c r="C7" s="65">
        <v>688</v>
      </c>
      <c r="D7" s="66">
        <v>292</v>
      </c>
      <c r="E7" s="66">
        <v>234</v>
      </c>
      <c r="F7" s="66">
        <v>770</v>
      </c>
      <c r="G7" s="66">
        <v>229</v>
      </c>
      <c r="H7" s="66">
        <v>5483</v>
      </c>
      <c r="I7" s="66">
        <v>1439</v>
      </c>
      <c r="J7" s="66">
        <v>106</v>
      </c>
      <c r="K7" s="65">
        <v>1387</v>
      </c>
      <c r="L7" s="65">
        <v>15521</v>
      </c>
    </row>
    <row r="8" spans="2:12" s="68" customFormat="1" ht="6.75" customHeight="1">
      <c r="B8" s="69"/>
      <c r="C8" s="69"/>
      <c r="D8" s="69"/>
      <c r="E8" s="69"/>
      <c r="F8" s="69"/>
      <c r="G8" s="69"/>
      <c r="H8" s="70"/>
      <c r="I8" s="69"/>
      <c r="J8" s="69"/>
      <c r="K8" s="69"/>
      <c r="L8" s="69"/>
    </row>
    <row r="9" spans="1:8" s="68" customFormat="1" ht="15" customHeight="1">
      <c r="A9" s="440" t="s">
        <v>253</v>
      </c>
      <c r="B9" s="440"/>
      <c r="C9" s="440"/>
      <c r="D9" s="440"/>
      <c r="E9" s="440"/>
      <c r="F9" s="440"/>
      <c r="G9" s="440"/>
      <c r="H9" s="72"/>
    </row>
    <row r="10" spans="1:16" s="74" customFormat="1" ht="12.75" customHeight="1">
      <c r="A10" s="441" t="s">
        <v>245</v>
      </c>
      <c r="B10" s="442"/>
      <c r="C10" s="442"/>
      <c r="D10" s="443"/>
      <c r="E10" s="447" t="s">
        <v>252</v>
      </c>
      <c r="F10" s="448"/>
      <c r="G10" s="449"/>
      <c r="H10" s="73"/>
      <c r="I10" s="440" t="s">
        <v>280</v>
      </c>
      <c r="J10" s="440"/>
      <c r="K10" s="440"/>
      <c r="L10" s="440"/>
      <c r="M10" s="440"/>
      <c r="N10" s="440"/>
      <c r="O10" s="440"/>
      <c r="P10" s="440"/>
    </row>
    <row r="11" spans="1:16" s="74" customFormat="1" ht="59.25" customHeight="1">
      <c r="A11" s="444"/>
      <c r="B11" s="445"/>
      <c r="C11" s="445"/>
      <c r="D11" s="446"/>
      <c r="E11" s="75" t="s">
        <v>3</v>
      </c>
      <c r="F11" s="76" t="s">
        <v>2</v>
      </c>
      <c r="G11" s="75" t="s">
        <v>4</v>
      </c>
      <c r="H11" s="76"/>
      <c r="J11" s="436" t="s">
        <v>268</v>
      </c>
      <c r="K11" s="436" t="s">
        <v>267</v>
      </c>
      <c r="L11" s="436" t="s">
        <v>269</v>
      </c>
      <c r="M11" s="436" t="s">
        <v>348</v>
      </c>
      <c r="N11" s="436" t="s">
        <v>271</v>
      </c>
      <c r="O11" s="436" t="s">
        <v>284</v>
      </c>
      <c r="P11" s="436" t="s">
        <v>4</v>
      </c>
    </row>
    <row r="12" spans="1:16" s="74" customFormat="1" ht="12.75" customHeight="1">
      <c r="A12" s="435" t="s">
        <v>9</v>
      </c>
      <c r="B12" s="435"/>
      <c r="C12" s="435"/>
      <c r="D12" s="435"/>
      <c r="E12" s="77">
        <v>1.6</v>
      </c>
      <c r="F12" s="77">
        <v>1.5</v>
      </c>
      <c r="G12" s="77">
        <v>1.6</v>
      </c>
      <c r="H12" s="76"/>
      <c r="J12" s="437"/>
      <c r="K12" s="437"/>
      <c r="L12" s="437"/>
      <c r="M12" s="437"/>
      <c r="N12" s="437"/>
      <c r="O12" s="437"/>
      <c r="P12" s="437"/>
    </row>
    <row r="13" spans="1:16" s="74" customFormat="1" ht="12.75" customHeight="1">
      <c r="A13" s="435" t="s">
        <v>10</v>
      </c>
      <c r="B13" s="435"/>
      <c r="C13" s="435"/>
      <c r="D13" s="435"/>
      <c r="E13" s="77">
        <v>8.8</v>
      </c>
      <c r="F13" s="77">
        <v>2.6</v>
      </c>
      <c r="G13" s="77">
        <v>7.7</v>
      </c>
      <c r="H13" s="76"/>
      <c r="J13" s="437"/>
      <c r="K13" s="437"/>
      <c r="L13" s="437"/>
      <c r="M13" s="437"/>
      <c r="N13" s="437"/>
      <c r="O13" s="437"/>
      <c r="P13" s="437"/>
    </row>
    <row r="14" spans="1:16" s="74" customFormat="1" ht="12.75" customHeight="1">
      <c r="A14" s="435" t="s">
        <v>250</v>
      </c>
      <c r="B14" s="435"/>
      <c r="C14" s="435"/>
      <c r="D14" s="435"/>
      <c r="E14" s="77">
        <v>2.4</v>
      </c>
      <c r="F14" s="77">
        <v>0.7</v>
      </c>
      <c r="G14" s="77">
        <v>2.1</v>
      </c>
      <c r="H14" s="76"/>
      <c r="J14" s="437"/>
      <c r="K14" s="437"/>
      <c r="L14" s="437"/>
      <c r="M14" s="437"/>
      <c r="N14" s="437"/>
      <c r="O14" s="437"/>
      <c r="P14" s="437"/>
    </row>
    <row r="15" spans="1:16" s="74" customFormat="1" ht="13.5" customHeight="1">
      <c r="A15" s="435" t="s">
        <v>11</v>
      </c>
      <c r="B15" s="435"/>
      <c r="C15" s="435"/>
      <c r="D15" s="435"/>
      <c r="E15" s="78">
        <v>9</v>
      </c>
      <c r="F15" s="77">
        <v>10.3</v>
      </c>
      <c r="G15" s="78">
        <v>9.2</v>
      </c>
      <c r="H15" s="76"/>
      <c r="J15" s="437"/>
      <c r="K15" s="437"/>
      <c r="L15" s="437"/>
      <c r="M15" s="437"/>
      <c r="N15" s="437"/>
      <c r="O15" s="437"/>
      <c r="P15" s="437"/>
    </row>
    <row r="16" spans="1:16" s="74" customFormat="1" ht="14.25" customHeight="1">
      <c r="A16" s="435" t="s">
        <v>230</v>
      </c>
      <c r="B16" s="435"/>
      <c r="C16" s="435"/>
      <c r="D16" s="435"/>
      <c r="E16" s="77">
        <v>0.7</v>
      </c>
      <c r="F16" s="77">
        <v>0.6</v>
      </c>
      <c r="G16" s="77">
        <v>0.7</v>
      </c>
      <c r="H16" s="76"/>
      <c r="J16" s="437"/>
      <c r="K16" s="437"/>
      <c r="L16" s="437"/>
      <c r="M16" s="437"/>
      <c r="N16" s="437"/>
      <c r="O16" s="437"/>
      <c r="P16" s="437"/>
    </row>
    <row r="17" spans="1:16" s="74" customFormat="1" ht="12" customHeight="1">
      <c r="A17" s="435" t="s">
        <v>231</v>
      </c>
      <c r="B17" s="435"/>
      <c r="C17" s="435"/>
      <c r="D17" s="435"/>
      <c r="E17" s="78">
        <v>4.1</v>
      </c>
      <c r="F17" s="77">
        <v>4.4</v>
      </c>
      <c r="G17" s="78">
        <v>4.2</v>
      </c>
      <c r="H17" s="76"/>
      <c r="J17" s="437"/>
      <c r="K17" s="438"/>
      <c r="L17" s="438"/>
      <c r="M17" s="438"/>
      <c r="N17" s="438"/>
      <c r="O17" s="438"/>
      <c r="P17" s="438"/>
    </row>
    <row r="18" spans="1:16" ht="12.75" customHeight="1">
      <c r="A18" s="435" t="s">
        <v>232</v>
      </c>
      <c r="B18" s="435"/>
      <c r="C18" s="435"/>
      <c r="D18" s="435"/>
      <c r="E18" s="78">
        <v>9.7</v>
      </c>
      <c r="F18" s="78">
        <v>7.4</v>
      </c>
      <c r="G18" s="78">
        <v>9.3</v>
      </c>
      <c r="H18" s="80"/>
      <c r="I18" s="425" t="s">
        <v>256</v>
      </c>
      <c r="J18" s="82">
        <v>52.3</v>
      </c>
      <c r="K18" s="82">
        <v>1</v>
      </c>
      <c r="L18" s="83">
        <v>8.2</v>
      </c>
      <c r="M18" s="82">
        <v>6.6</v>
      </c>
      <c r="N18" s="82">
        <v>31.8</v>
      </c>
      <c r="O18" s="83">
        <v>0.1</v>
      </c>
      <c r="P18" s="84">
        <f>SUM(J18:O18)</f>
        <v>99.99999999999999</v>
      </c>
    </row>
    <row r="19" spans="1:16" ht="12.75" customHeight="1">
      <c r="A19" s="435" t="s">
        <v>233</v>
      </c>
      <c r="B19" s="435"/>
      <c r="C19" s="435"/>
      <c r="D19" s="435"/>
      <c r="E19" s="78">
        <v>47.4</v>
      </c>
      <c r="F19" s="78">
        <v>50.2</v>
      </c>
      <c r="G19" s="78">
        <v>47.9</v>
      </c>
      <c r="H19" s="80"/>
      <c r="I19" s="426"/>
      <c r="J19" s="86"/>
      <c r="K19" s="86"/>
      <c r="L19" s="83"/>
      <c r="M19" s="86"/>
      <c r="N19" s="86"/>
      <c r="O19" s="87"/>
      <c r="P19" s="88">
        <v>62956</v>
      </c>
    </row>
    <row r="20" spans="1:16" ht="12.75" customHeight="1">
      <c r="A20" s="435" t="s">
        <v>12</v>
      </c>
      <c r="B20" s="435"/>
      <c r="C20" s="435"/>
      <c r="D20" s="435"/>
      <c r="E20" s="78">
        <v>2.2</v>
      </c>
      <c r="F20" s="77">
        <v>2.4</v>
      </c>
      <c r="G20" s="78">
        <v>2.2</v>
      </c>
      <c r="H20" s="80"/>
      <c r="I20" s="425" t="s">
        <v>4</v>
      </c>
      <c r="J20" s="89">
        <v>64.2</v>
      </c>
      <c r="K20" s="82">
        <v>0.7</v>
      </c>
      <c r="L20" s="82">
        <v>7.9</v>
      </c>
      <c r="M20" s="82">
        <v>3.8</v>
      </c>
      <c r="N20" s="82">
        <v>23.3</v>
      </c>
      <c r="O20" s="90">
        <v>0.1</v>
      </c>
      <c r="P20" s="84">
        <f>SUM(J20:O20)</f>
        <v>100</v>
      </c>
    </row>
    <row r="21" spans="1:16" ht="12.75" customHeight="1">
      <c r="A21" s="435" t="s">
        <v>13</v>
      </c>
      <c r="B21" s="435"/>
      <c r="C21" s="435"/>
      <c r="D21" s="435"/>
      <c r="E21" s="78">
        <v>3.7</v>
      </c>
      <c r="F21" s="77">
        <v>5.4</v>
      </c>
      <c r="G21" s="78">
        <v>4</v>
      </c>
      <c r="H21" s="80"/>
      <c r="I21" s="426"/>
      <c r="J21" s="86"/>
      <c r="K21" s="86"/>
      <c r="L21" s="86"/>
      <c r="M21" s="86"/>
      <c r="N21" s="86"/>
      <c r="O21" s="91"/>
      <c r="P21" s="92">
        <v>133610</v>
      </c>
    </row>
    <row r="22" spans="1:8" ht="12.75" customHeight="1">
      <c r="A22" s="435" t="s">
        <v>14</v>
      </c>
      <c r="B22" s="435"/>
      <c r="C22" s="435"/>
      <c r="D22" s="435"/>
      <c r="E22" s="78">
        <v>0.5</v>
      </c>
      <c r="F22" s="77">
        <v>1.5</v>
      </c>
      <c r="G22" s="78">
        <v>0.7</v>
      </c>
      <c r="H22" s="80"/>
    </row>
    <row r="23" spans="1:8" ht="12.75" customHeight="1">
      <c r="A23" s="435" t="s">
        <v>83</v>
      </c>
      <c r="B23" s="435"/>
      <c r="C23" s="435"/>
      <c r="D23" s="435"/>
      <c r="E23" s="78">
        <v>1.4</v>
      </c>
      <c r="F23" s="77">
        <v>1.9</v>
      </c>
      <c r="G23" s="78">
        <v>1.5</v>
      </c>
      <c r="H23" s="80"/>
    </row>
    <row r="24" spans="1:8" ht="12.75" customHeight="1">
      <c r="A24" s="435" t="s">
        <v>99</v>
      </c>
      <c r="B24" s="435"/>
      <c r="C24" s="435"/>
      <c r="D24" s="435"/>
      <c r="E24" s="78">
        <v>3</v>
      </c>
      <c r="F24" s="77">
        <v>4.2</v>
      </c>
      <c r="G24" s="78">
        <v>3.2</v>
      </c>
      <c r="H24" s="80"/>
    </row>
    <row r="25" spans="1:8" ht="12.75" customHeight="1">
      <c r="A25" s="435" t="s">
        <v>98</v>
      </c>
      <c r="B25" s="435"/>
      <c r="C25" s="435"/>
      <c r="D25" s="435"/>
      <c r="E25" s="78">
        <v>0.9</v>
      </c>
      <c r="F25" s="77">
        <v>1.7</v>
      </c>
      <c r="G25" s="78">
        <v>1.1</v>
      </c>
      <c r="H25" s="80"/>
    </row>
    <row r="26" spans="1:8" ht="12.75" customHeight="1">
      <c r="A26" s="435" t="s">
        <v>84</v>
      </c>
      <c r="B26" s="435"/>
      <c r="C26" s="435"/>
      <c r="D26" s="435"/>
      <c r="E26" s="78">
        <v>0.7</v>
      </c>
      <c r="F26" s="77">
        <v>1</v>
      </c>
      <c r="G26" s="78">
        <v>0.7</v>
      </c>
      <c r="H26" s="80"/>
    </row>
    <row r="27" spans="1:8" ht="12.75" customHeight="1">
      <c r="A27" s="435" t="s">
        <v>100</v>
      </c>
      <c r="B27" s="435"/>
      <c r="C27" s="435"/>
      <c r="D27" s="435"/>
      <c r="E27" s="78">
        <v>0</v>
      </c>
      <c r="F27" s="77">
        <v>0.1</v>
      </c>
      <c r="G27" s="78">
        <v>0.1</v>
      </c>
      <c r="H27" s="80"/>
    </row>
    <row r="28" spans="1:8" ht="12.75" customHeight="1">
      <c r="A28" s="435" t="s">
        <v>25</v>
      </c>
      <c r="B28" s="435"/>
      <c r="C28" s="435"/>
      <c r="D28" s="435"/>
      <c r="E28" s="78">
        <v>3.8</v>
      </c>
      <c r="F28" s="78">
        <v>4.1</v>
      </c>
      <c r="G28" s="78">
        <v>3.8</v>
      </c>
      <c r="H28" s="80"/>
    </row>
    <row r="29" spans="1:8" ht="12.75" customHeight="1">
      <c r="A29" s="429" t="s">
        <v>4</v>
      </c>
      <c r="B29" s="450"/>
      <c r="C29" s="450"/>
      <c r="D29" s="430"/>
      <c r="E29" s="397">
        <f>SUM(E12:E28)</f>
        <v>99.9</v>
      </c>
      <c r="F29" s="397">
        <f>SUM(F12:F28)</f>
        <v>100.00000000000001</v>
      </c>
      <c r="G29" s="397">
        <f>SUM(G12:G28)</f>
        <v>99.99999999999999</v>
      </c>
      <c r="H29" s="80"/>
    </row>
    <row r="30" spans="1:8" ht="12.75" customHeight="1">
      <c r="A30" s="431"/>
      <c r="B30" s="451"/>
      <c r="C30" s="451"/>
      <c r="D30" s="432"/>
      <c r="E30" s="398">
        <v>52499</v>
      </c>
      <c r="F30" s="398">
        <v>10457</v>
      </c>
      <c r="G30" s="398">
        <v>62956</v>
      </c>
      <c r="H30" s="80"/>
    </row>
    <row r="31" ht="18" customHeight="1"/>
    <row r="32" spans="1:12" s="94" customFormat="1" ht="11.25">
      <c r="A32" s="56"/>
      <c r="B32" s="56"/>
      <c r="C32" s="56"/>
      <c r="D32" s="58"/>
      <c r="E32" s="57"/>
      <c r="G32" s="95"/>
      <c r="H32" s="57"/>
      <c r="I32" s="96"/>
      <c r="J32" s="97"/>
      <c r="K32" s="97"/>
      <c r="L32" s="97"/>
    </row>
    <row r="33" ht="11.25">
      <c r="F33" s="98"/>
    </row>
  </sheetData>
  <sheetProtection/>
  <mergeCells count="32">
    <mergeCell ref="A15:D15"/>
    <mergeCell ref="A12:D12"/>
    <mergeCell ref="A13:D13"/>
    <mergeCell ref="A14:D14"/>
    <mergeCell ref="M11:M17"/>
    <mergeCell ref="N11:N17"/>
    <mergeCell ref="A29:D30"/>
    <mergeCell ref="J11:J17"/>
    <mergeCell ref="K11:K17"/>
    <mergeCell ref="L11:L17"/>
    <mergeCell ref="A20:D20"/>
    <mergeCell ref="I20:I21"/>
    <mergeCell ref="A21:D21"/>
    <mergeCell ref="A22:D22"/>
    <mergeCell ref="A18:D18"/>
    <mergeCell ref="I18:I19"/>
    <mergeCell ref="A16:D16"/>
    <mergeCell ref="O11:O17"/>
    <mergeCell ref="A23:D23"/>
    <mergeCell ref="A3:P3"/>
    <mergeCell ref="A9:G9"/>
    <mergeCell ref="I10:P10"/>
    <mergeCell ref="A10:D11"/>
    <mergeCell ref="E10:G10"/>
    <mergeCell ref="P11:P17"/>
    <mergeCell ref="A17:D17"/>
    <mergeCell ref="A28:D28"/>
    <mergeCell ref="A24:D24"/>
    <mergeCell ref="A25:D25"/>
    <mergeCell ref="A26:D26"/>
    <mergeCell ref="A27:D27"/>
    <mergeCell ref="A19:D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71093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310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23"/>
      <c r="B7" s="419" t="s">
        <v>106</v>
      </c>
      <c r="C7" s="17" t="s">
        <v>106</v>
      </c>
      <c r="D7" s="34">
        <v>0</v>
      </c>
      <c r="E7" s="16">
        <v>0</v>
      </c>
      <c r="F7" s="34">
        <v>0</v>
      </c>
      <c r="G7" s="34">
        <v>0</v>
      </c>
      <c r="H7" s="13"/>
      <c r="J7" s="419" t="s">
        <v>107</v>
      </c>
      <c r="K7" s="17" t="s">
        <v>106</v>
      </c>
      <c r="L7" s="217">
        <v>259</v>
      </c>
      <c r="M7" s="218">
        <v>138</v>
      </c>
      <c r="N7" s="217">
        <v>397</v>
      </c>
      <c r="T7" s="11"/>
    </row>
    <row r="8" spans="1:20" ht="11.25">
      <c r="A8" s="423"/>
      <c r="B8" s="420"/>
      <c r="C8" s="17" t="s">
        <v>236</v>
      </c>
      <c r="D8" s="36">
        <v>376</v>
      </c>
      <c r="E8" s="16">
        <v>215</v>
      </c>
      <c r="F8" s="36">
        <v>591</v>
      </c>
      <c r="G8" s="36">
        <v>0</v>
      </c>
      <c r="H8" s="13"/>
      <c r="J8" s="420"/>
      <c r="K8" s="17" t="s">
        <v>236</v>
      </c>
      <c r="L8" s="219">
        <v>70</v>
      </c>
      <c r="M8" s="218">
        <v>54</v>
      </c>
      <c r="N8" s="219">
        <v>124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37" t="s">
        <v>4</v>
      </c>
      <c r="D9" s="38">
        <f>SUM(D7:D8)</f>
        <v>376</v>
      </c>
      <c r="E9" s="38">
        <f>SUM(E7:E8)</f>
        <v>215</v>
      </c>
      <c r="F9" s="38">
        <f>SUM(F7:F8)</f>
        <v>591</v>
      </c>
      <c r="G9" s="38">
        <f>SUM(G7:G8)</f>
        <v>0</v>
      </c>
      <c r="H9" s="13"/>
      <c r="J9" s="421"/>
      <c r="K9" s="45" t="s">
        <v>4</v>
      </c>
      <c r="L9" s="43">
        <f>SUM(L7:L8)</f>
        <v>329</v>
      </c>
      <c r="M9" s="43">
        <f>SUM(M7:M8)</f>
        <v>192</v>
      </c>
      <c r="N9" s="43">
        <f>SUM(N7:N8)</f>
        <v>521</v>
      </c>
      <c r="O9" s="14"/>
      <c r="P9" s="14"/>
      <c r="Q9" s="14"/>
      <c r="R9" s="14"/>
      <c r="S9" s="14"/>
      <c r="T9" s="11"/>
    </row>
    <row r="10" spans="1:20" ht="11.25">
      <c r="A10" s="423"/>
      <c r="B10" s="419" t="s">
        <v>6</v>
      </c>
      <c r="C10" s="39" t="s">
        <v>106</v>
      </c>
      <c r="D10" s="34">
        <v>0</v>
      </c>
      <c r="E10" s="16">
        <v>0</v>
      </c>
      <c r="F10" s="34">
        <v>0</v>
      </c>
      <c r="G10" s="34">
        <v>0</v>
      </c>
      <c r="H10" s="13"/>
      <c r="J10" s="419" t="s">
        <v>111</v>
      </c>
      <c r="K10" s="17" t="s">
        <v>106</v>
      </c>
      <c r="L10" s="217">
        <v>248</v>
      </c>
      <c r="M10" s="218">
        <v>124</v>
      </c>
      <c r="N10" s="217">
        <v>372</v>
      </c>
      <c r="O10" s="14"/>
      <c r="P10" s="14"/>
      <c r="Q10" s="14"/>
      <c r="R10" s="14"/>
      <c r="S10" s="14"/>
      <c r="T10" s="11"/>
    </row>
    <row r="11" spans="1:20" ht="11.25">
      <c r="A11" s="423"/>
      <c r="B11" s="420"/>
      <c r="C11" s="40" t="s">
        <v>236</v>
      </c>
      <c r="D11" s="36">
        <v>342</v>
      </c>
      <c r="E11" s="16">
        <v>201</v>
      </c>
      <c r="F11" s="36">
        <v>543</v>
      </c>
      <c r="G11" s="36">
        <v>1</v>
      </c>
      <c r="H11" s="13"/>
      <c r="J11" s="420"/>
      <c r="K11" s="17" t="s">
        <v>236</v>
      </c>
      <c r="L11" s="219">
        <v>69</v>
      </c>
      <c r="M11" s="218">
        <v>52</v>
      </c>
      <c r="N11" s="219">
        <v>121</v>
      </c>
      <c r="O11" s="14"/>
      <c r="P11" s="14"/>
      <c r="Q11" s="14"/>
      <c r="R11" s="14"/>
      <c r="S11" s="14"/>
      <c r="T11" s="11"/>
    </row>
    <row r="12" spans="1:20" ht="11.25">
      <c r="A12" s="423"/>
      <c r="B12" s="421"/>
      <c r="C12" s="9" t="s">
        <v>4</v>
      </c>
      <c r="D12" s="38">
        <f>SUM(D10:D11)</f>
        <v>342</v>
      </c>
      <c r="E12" s="38">
        <f>SUM(E10:E11)</f>
        <v>201</v>
      </c>
      <c r="F12" s="38">
        <f>SUM(F10:F11)</f>
        <v>543</v>
      </c>
      <c r="G12" s="38">
        <f>SUM(G10:G11)</f>
        <v>1</v>
      </c>
      <c r="H12" s="13"/>
      <c r="J12" s="421"/>
      <c r="K12" s="44" t="s">
        <v>4</v>
      </c>
      <c r="L12" s="43">
        <f>SUM(L10:L11)</f>
        <v>317</v>
      </c>
      <c r="M12" s="43">
        <f>SUM(M10:M11)</f>
        <v>176</v>
      </c>
      <c r="N12" s="43">
        <f>SUM(N10:N11)</f>
        <v>493</v>
      </c>
      <c r="O12" s="14"/>
      <c r="P12" s="14"/>
      <c r="Q12" s="14"/>
      <c r="R12" s="14"/>
      <c r="S12" s="14"/>
      <c r="T12" s="11"/>
    </row>
    <row r="13" spans="1:20" ht="11.25">
      <c r="A13" s="423"/>
      <c r="B13" s="419" t="s">
        <v>7</v>
      </c>
      <c r="C13" s="39" t="s">
        <v>106</v>
      </c>
      <c r="D13" s="34">
        <v>0</v>
      </c>
      <c r="E13" s="16">
        <v>0</v>
      </c>
      <c r="F13" s="34">
        <v>0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20"/>
      <c r="C14" s="40" t="s">
        <v>236</v>
      </c>
      <c r="D14" s="36">
        <v>327</v>
      </c>
      <c r="E14" s="16">
        <v>198</v>
      </c>
      <c r="F14" s="36">
        <v>525</v>
      </c>
      <c r="G14" s="36">
        <v>1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21"/>
      <c r="C15" s="37" t="s">
        <v>4</v>
      </c>
      <c r="D15" s="38">
        <f>SUM(D13:D14)</f>
        <v>327</v>
      </c>
      <c r="E15" s="38">
        <f>SUM(E13:E14)</f>
        <v>198</v>
      </c>
      <c r="F15" s="38">
        <f>SUM(F13:F14)</f>
        <v>525</v>
      </c>
      <c r="G15" s="38">
        <f>SUM(G13:G14)</f>
        <v>1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24"/>
      <c r="B16" s="427" t="s">
        <v>4</v>
      </c>
      <c r="C16" s="469"/>
      <c r="D16" s="38">
        <f>SUM(D15,D12,D9)</f>
        <v>1045</v>
      </c>
      <c r="E16" s="38">
        <f>SUM(E15,E12,E9)</f>
        <v>614</v>
      </c>
      <c r="F16" s="38">
        <f>SUM(F15,F12,F9)</f>
        <v>1659</v>
      </c>
      <c r="G16" s="38">
        <f>SUM(G15,G12,G9)</f>
        <v>2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29" t="s">
        <v>237</v>
      </c>
      <c r="B19" s="430"/>
      <c r="C19" s="121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431"/>
      <c r="B20" s="432"/>
      <c r="C20" s="121" t="s">
        <v>239</v>
      </c>
      <c r="D20" s="27">
        <v>0</v>
      </c>
      <c r="E20" s="27">
        <v>0</v>
      </c>
      <c r="F20" s="27">
        <v>0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33" t="s">
        <v>76</v>
      </c>
      <c r="B23" s="433"/>
      <c r="C23" s="433"/>
      <c r="D23" s="433"/>
      <c r="E23" s="433"/>
      <c r="F23" s="433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16" t="s">
        <v>8</v>
      </c>
      <c r="B24" s="417"/>
      <c r="C24" s="418"/>
      <c r="D24" s="27">
        <v>276</v>
      </c>
      <c r="E24" s="27">
        <v>162</v>
      </c>
      <c r="F24" s="27">
        <v>438</v>
      </c>
      <c r="J24" s="54">
        <v>2</v>
      </c>
      <c r="K24" s="54">
        <v>4</v>
      </c>
      <c r="L24" s="54">
        <v>4</v>
      </c>
      <c r="M24" s="54">
        <f>SUM(J24:L24)</f>
        <v>10</v>
      </c>
      <c r="N24" s="21"/>
    </row>
  </sheetData>
  <sheetProtection/>
  <mergeCells count="14">
    <mergeCell ref="J16:J17"/>
    <mergeCell ref="A19:B20"/>
    <mergeCell ref="J7:J9"/>
    <mergeCell ref="A23:F23"/>
    <mergeCell ref="J10:J12"/>
    <mergeCell ref="D5:G5"/>
    <mergeCell ref="B7:B9"/>
    <mergeCell ref="B10:B12"/>
    <mergeCell ref="B13:B15"/>
    <mergeCell ref="A24:C24"/>
    <mergeCell ref="A5:A16"/>
    <mergeCell ref="B5:B6"/>
    <mergeCell ref="C5:C6"/>
    <mergeCell ref="B16:C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10.00390625" style="22" customWidth="1"/>
    <col min="5" max="5" width="13.7109375" style="22" customWidth="1"/>
    <col min="6" max="6" width="10.140625" style="22" customWidth="1"/>
    <col min="7" max="7" width="12.57421875" style="22" customWidth="1"/>
    <col min="8" max="8" width="9.57421875" style="172" customWidth="1"/>
    <col min="9" max="9" width="11.57421875" style="22" customWidth="1"/>
    <col min="10" max="10" width="6.57421875" style="22" customWidth="1"/>
    <col min="11" max="11" width="6.8515625" style="22" customWidth="1"/>
    <col min="12" max="12" width="7.7109375" style="22" customWidth="1"/>
    <col min="13" max="13" width="11.7109375" style="22" customWidth="1"/>
    <col min="14" max="14" width="8.8515625" style="22" customWidth="1"/>
    <col min="15" max="15" width="4.421875" style="22" customWidth="1"/>
    <col min="16" max="16" width="5.85156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6" t="s">
        <v>310</v>
      </c>
      <c r="H2" s="6"/>
      <c r="I2" s="6"/>
      <c r="J2" s="6"/>
      <c r="K2" s="6"/>
      <c r="L2" s="7"/>
      <c r="M2" s="7"/>
      <c r="N2" s="7"/>
      <c r="O2" s="7"/>
      <c r="P2" s="7"/>
    </row>
    <row r="3" spans="3:16" s="2" customFormat="1" ht="12.75" customHeight="1">
      <c r="C3" s="3"/>
      <c r="D3" s="4"/>
      <c r="G3" s="137"/>
      <c r="H3" s="6"/>
      <c r="I3" s="6"/>
      <c r="J3" s="6"/>
      <c r="K3" s="6"/>
      <c r="L3" s="7"/>
      <c r="M3" s="7"/>
      <c r="N3" s="7"/>
      <c r="O3" s="7"/>
      <c r="P3" s="7"/>
    </row>
    <row r="4" spans="1:16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2" s="63" customFormat="1" ht="76.5" customHeight="1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1.25">
      <c r="A6" s="64" t="s">
        <v>255</v>
      </c>
      <c r="B6" s="142">
        <v>69</v>
      </c>
      <c r="C6" s="142">
        <v>17</v>
      </c>
      <c r="D6" s="41">
        <v>0</v>
      </c>
      <c r="E6" s="41">
        <v>0</v>
      </c>
      <c r="F6" s="54">
        <v>1</v>
      </c>
      <c r="G6" s="41">
        <v>0</v>
      </c>
      <c r="H6" s="142">
        <v>5</v>
      </c>
      <c r="I6" s="41">
        <v>0</v>
      </c>
      <c r="J6" s="41">
        <v>0</v>
      </c>
      <c r="K6" s="65">
        <v>23</v>
      </c>
      <c r="L6" s="65">
        <v>476</v>
      </c>
    </row>
    <row r="7" spans="1:12" s="63" customFormat="1" ht="11.25">
      <c r="A7" s="64" t="s">
        <v>282</v>
      </c>
      <c r="B7" s="220">
        <v>71</v>
      </c>
      <c r="C7" s="142">
        <v>13</v>
      </c>
      <c r="D7" s="41">
        <v>0</v>
      </c>
      <c r="E7" s="41">
        <v>0</v>
      </c>
      <c r="F7" s="54">
        <v>2</v>
      </c>
      <c r="G7" s="41">
        <v>0</v>
      </c>
      <c r="H7" s="142">
        <v>6</v>
      </c>
      <c r="I7" s="54">
        <v>1</v>
      </c>
      <c r="J7" s="27">
        <v>1</v>
      </c>
      <c r="K7" s="65">
        <v>27</v>
      </c>
      <c r="L7" s="65">
        <v>422</v>
      </c>
    </row>
    <row r="8" spans="1:12" s="63" customFormat="1" ht="11.25">
      <c r="A8" s="64" t="s">
        <v>283</v>
      </c>
      <c r="B8" s="142">
        <v>68</v>
      </c>
      <c r="C8" s="54">
        <v>11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54">
        <v>1</v>
      </c>
      <c r="J8" s="27">
        <v>1</v>
      </c>
      <c r="K8" s="65">
        <v>19</v>
      </c>
      <c r="L8" s="65">
        <v>425</v>
      </c>
    </row>
    <row r="9" s="68" customFormat="1" ht="11.25">
      <c r="H9" s="167"/>
    </row>
    <row r="10" spans="1:8" s="68" customFormat="1" ht="15" customHeight="1">
      <c r="A10" s="440" t="s">
        <v>253</v>
      </c>
      <c r="B10" s="440"/>
      <c r="C10" s="440"/>
      <c r="D10" s="440"/>
      <c r="E10" s="440"/>
      <c r="F10" s="440"/>
      <c r="G10" s="440"/>
      <c r="H10" s="167"/>
    </row>
    <row r="11" spans="1:16" s="74" customFormat="1" ht="12.75" customHeight="1">
      <c r="A11" s="441" t="s">
        <v>245</v>
      </c>
      <c r="B11" s="442"/>
      <c r="C11" s="442"/>
      <c r="D11" s="443"/>
      <c r="E11" s="447" t="s">
        <v>252</v>
      </c>
      <c r="F11" s="448"/>
      <c r="G11" s="449"/>
      <c r="H11" s="12"/>
      <c r="I11" s="440" t="s">
        <v>280</v>
      </c>
      <c r="J11" s="440"/>
      <c r="K11" s="440"/>
      <c r="L11" s="440"/>
      <c r="M11" s="440"/>
      <c r="N11" s="440"/>
      <c r="O11" s="440"/>
      <c r="P11" s="440"/>
    </row>
    <row r="12" spans="1:16" s="74" customFormat="1" ht="69" customHeight="1">
      <c r="A12" s="475"/>
      <c r="B12" s="476"/>
      <c r="C12" s="476"/>
      <c r="D12" s="477"/>
      <c r="E12" s="148" t="s">
        <v>3</v>
      </c>
      <c r="F12" s="148" t="s">
        <v>2</v>
      </c>
      <c r="G12" s="148" t="s">
        <v>4</v>
      </c>
      <c r="H12" s="76"/>
      <c r="J12" s="436" t="s">
        <v>268</v>
      </c>
      <c r="K12" s="436" t="s">
        <v>267</v>
      </c>
      <c r="L12" s="436" t="s">
        <v>269</v>
      </c>
      <c r="M12" s="436" t="s">
        <v>270</v>
      </c>
      <c r="N12" s="436" t="s">
        <v>271</v>
      </c>
      <c r="O12" s="436" t="s">
        <v>284</v>
      </c>
      <c r="P12" s="436" t="s">
        <v>4</v>
      </c>
    </row>
    <row r="13" spans="1:16" s="74" customFormat="1" ht="12.75" customHeight="1">
      <c r="A13" s="473" t="s">
        <v>9</v>
      </c>
      <c r="B13" s="474"/>
      <c r="C13" s="474"/>
      <c r="D13" s="474"/>
      <c r="E13" s="78">
        <v>0</v>
      </c>
      <c r="F13" s="151">
        <v>0</v>
      </c>
      <c r="G13" s="78">
        <v>0</v>
      </c>
      <c r="H13" s="76"/>
      <c r="J13" s="437"/>
      <c r="K13" s="437"/>
      <c r="L13" s="437"/>
      <c r="M13" s="437"/>
      <c r="N13" s="437"/>
      <c r="O13" s="437"/>
      <c r="P13" s="437"/>
    </row>
    <row r="14" spans="1:16" s="74" customFormat="1" ht="12.75" customHeight="1">
      <c r="A14" s="473" t="s">
        <v>10</v>
      </c>
      <c r="B14" s="474"/>
      <c r="C14" s="474"/>
      <c r="D14" s="474"/>
      <c r="E14" s="78">
        <v>0</v>
      </c>
      <c r="F14" s="151">
        <v>0</v>
      </c>
      <c r="G14" s="78">
        <v>0</v>
      </c>
      <c r="H14" s="76"/>
      <c r="J14" s="437"/>
      <c r="K14" s="437"/>
      <c r="L14" s="437"/>
      <c r="M14" s="437"/>
      <c r="N14" s="437"/>
      <c r="O14" s="437"/>
      <c r="P14" s="437"/>
    </row>
    <row r="15" spans="1:16" s="74" customFormat="1" ht="12.75" customHeight="1">
      <c r="A15" s="473" t="s">
        <v>250</v>
      </c>
      <c r="B15" s="474"/>
      <c r="C15" s="474"/>
      <c r="D15" s="474"/>
      <c r="E15" s="78">
        <v>0</v>
      </c>
      <c r="F15" s="151">
        <v>0</v>
      </c>
      <c r="G15" s="78">
        <v>0</v>
      </c>
      <c r="H15" s="76"/>
      <c r="J15" s="438"/>
      <c r="K15" s="438"/>
      <c r="L15" s="438"/>
      <c r="M15" s="438"/>
      <c r="N15" s="438"/>
      <c r="O15" s="438"/>
      <c r="P15" s="438"/>
    </row>
    <row r="16" spans="1:16" ht="12.75" customHeight="1">
      <c r="A16" s="473" t="s">
        <v>11</v>
      </c>
      <c r="B16" s="474"/>
      <c r="C16" s="474"/>
      <c r="D16" s="474"/>
      <c r="E16" s="78">
        <v>0</v>
      </c>
      <c r="F16" s="151">
        <v>0</v>
      </c>
      <c r="G16" s="78">
        <v>0</v>
      </c>
      <c r="H16" s="80"/>
      <c r="I16" s="425" t="s">
        <v>256</v>
      </c>
      <c r="J16" s="82">
        <v>98.5</v>
      </c>
      <c r="K16" s="83">
        <v>0</v>
      </c>
      <c r="L16" s="82">
        <v>0.2</v>
      </c>
      <c r="M16" s="82">
        <v>0</v>
      </c>
      <c r="N16" s="82">
        <v>1.3</v>
      </c>
      <c r="O16" s="90">
        <v>0</v>
      </c>
      <c r="P16" s="84">
        <f>SUM(J16:O16)</f>
        <v>100</v>
      </c>
    </row>
    <row r="17" spans="1:16" ht="12.75" customHeight="1">
      <c r="A17" s="473" t="s">
        <v>230</v>
      </c>
      <c r="B17" s="474"/>
      <c r="C17" s="474"/>
      <c r="D17" s="474"/>
      <c r="E17" s="78">
        <v>0</v>
      </c>
      <c r="F17" s="151">
        <v>0</v>
      </c>
      <c r="G17" s="78">
        <v>0</v>
      </c>
      <c r="H17" s="80"/>
      <c r="I17" s="426"/>
      <c r="J17" s="86"/>
      <c r="K17" s="83"/>
      <c r="L17" s="86"/>
      <c r="M17" s="86"/>
      <c r="N17" s="86"/>
      <c r="O17" s="91"/>
      <c r="P17" s="88">
        <v>547</v>
      </c>
    </row>
    <row r="18" spans="1:16" ht="12.75" customHeight="1">
      <c r="A18" s="473" t="s">
        <v>231</v>
      </c>
      <c r="B18" s="474"/>
      <c r="C18" s="474"/>
      <c r="D18" s="474"/>
      <c r="E18" s="78">
        <v>1.9</v>
      </c>
      <c r="F18" s="151">
        <v>4.3</v>
      </c>
      <c r="G18" s="78">
        <v>2.7</v>
      </c>
      <c r="H18" s="80"/>
      <c r="I18" s="425" t="s">
        <v>4</v>
      </c>
      <c r="J18" s="82">
        <v>98.9</v>
      </c>
      <c r="K18" s="82">
        <v>0</v>
      </c>
      <c r="L18" s="82">
        <v>0.4</v>
      </c>
      <c r="M18" s="82">
        <v>0</v>
      </c>
      <c r="N18" s="82">
        <v>0.7</v>
      </c>
      <c r="O18" s="90">
        <v>0</v>
      </c>
      <c r="P18" s="84">
        <f>SUM(J18:O18)</f>
        <v>100.00000000000001</v>
      </c>
    </row>
    <row r="19" spans="1:16" ht="12.75" customHeight="1">
      <c r="A19" s="473" t="s">
        <v>232</v>
      </c>
      <c r="B19" s="474"/>
      <c r="C19" s="474"/>
      <c r="D19" s="474"/>
      <c r="E19" s="78">
        <v>2.8</v>
      </c>
      <c r="F19" s="151">
        <v>2.7</v>
      </c>
      <c r="G19" s="78">
        <v>2.7</v>
      </c>
      <c r="H19" s="80"/>
      <c r="I19" s="426"/>
      <c r="J19" s="86"/>
      <c r="K19" s="86"/>
      <c r="L19" s="86"/>
      <c r="M19" s="86"/>
      <c r="N19" s="86"/>
      <c r="O19" s="91"/>
      <c r="P19" s="88">
        <v>1657</v>
      </c>
    </row>
    <row r="20" spans="1:8" ht="12.75" customHeight="1">
      <c r="A20" s="473" t="s">
        <v>233</v>
      </c>
      <c r="B20" s="474"/>
      <c r="C20" s="474"/>
      <c r="D20" s="474"/>
      <c r="E20" s="78">
        <v>89.8</v>
      </c>
      <c r="F20" s="151">
        <v>87</v>
      </c>
      <c r="G20" s="78">
        <v>88.8</v>
      </c>
      <c r="H20" s="80"/>
    </row>
    <row r="21" spans="1:8" ht="12.75" customHeight="1">
      <c r="A21" s="473" t="s">
        <v>12</v>
      </c>
      <c r="B21" s="474"/>
      <c r="C21" s="474"/>
      <c r="D21" s="474"/>
      <c r="E21" s="78">
        <v>0.3</v>
      </c>
      <c r="F21" s="151">
        <v>0</v>
      </c>
      <c r="G21" s="78">
        <v>0.2</v>
      </c>
      <c r="H21" s="80"/>
    </row>
    <row r="22" spans="1:8" ht="12.75" customHeight="1">
      <c r="A22" s="473" t="s">
        <v>13</v>
      </c>
      <c r="B22" s="474"/>
      <c r="C22" s="474"/>
      <c r="D22" s="474"/>
      <c r="E22" s="78">
        <v>0.8</v>
      </c>
      <c r="F22" s="151">
        <v>0</v>
      </c>
      <c r="G22" s="78">
        <v>0.5</v>
      </c>
      <c r="H22" s="80"/>
    </row>
    <row r="23" spans="1:8" ht="12.75" customHeight="1">
      <c r="A23" s="473" t="s">
        <v>14</v>
      </c>
      <c r="B23" s="474"/>
      <c r="C23" s="474"/>
      <c r="D23" s="474"/>
      <c r="E23" s="78">
        <v>0.6</v>
      </c>
      <c r="F23" s="151">
        <v>0</v>
      </c>
      <c r="G23" s="78">
        <v>0.4</v>
      </c>
      <c r="H23" s="80"/>
    </row>
    <row r="24" spans="1:8" ht="12.75" customHeight="1">
      <c r="A24" s="473" t="s">
        <v>83</v>
      </c>
      <c r="B24" s="474"/>
      <c r="C24" s="474"/>
      <c r="D24" s="474"/>
      <c r="E24" s="78">
        <v>0.8</v>
      </c>
      <c r="F24" s="151">
        <v>1.6</v>
      </c>
      <c r="G24" s="78">
        <v>1.1</v>
      </c>
      <c r="H24" s="80"/>
    </row>
    <row r="25" spans="1:8" ht="12.75" customHeight="1">
      <c r="A25" s="473" t="s">
        <v>99</v>
      </c>
      <c r="B25" s="474"/>
      <c r="C25" s="474"/>
      <c r="D25" s="474"/>
      <c r="E25" s="78">
        <v>1.1</v>
      </c>
      <c r="F25" s="151">
        <v>2.7</v>
      </c>
      <c r="G25" s="78">
        <v>1.6</v>
      </c>
      <c r="H25" s="80"/>
    </row>
    <row r="26" spans="1:8" ht="12.75" customHeight="1">
      <c r="A26" s="473" t="s">
        <v>98</v>
      </c>
      <c r="B26" s="474"/>
      <c r="C26" s="474"/>
      <c r="D26" s="474"/>
      <c r="E26" s="78">
        <v>0.6</v>
      </c>
      <c r="F26" s="175">
        <v>1.1</v>
      </c>
      <c r="G26" s="78">
        <v>0.7</v>
      </c>
      <c r="H26" s="80"/>
    </row>
    <row r="27" spans="1:8" ht="12.75" customHeight="1">
      <c r="A27" s="473" t="s">
        <v>84</v>
      </c>
      <c r="B27" s="474"/>
      <c r="C27" s="474"/>
      <c r="D27" s="474"/>
      <c r="E27" s="78">
        <v>0.8</v>
      </c>
      <c r="F27" s="151">
        <v>0</v>
      </c>
      <c r="G27" s="78">
        <v>0.5</v>
      </c>
      <c r="H27" s="80"/>
    </row>
    <row r="28" spans="1:8" ht="12.75" customHeight="1">
      <c r="A28" s="473" t="s">
        <v>100</v>
      </c>
      <c r="B28" s="474"/>
      <c r="C28" s="474"/>
      <c r="D28" s="474"/>
      <c r="E28" s="78">
        <v>0</v>
      </c>
      <c r="F28" s="151">
        <v>0</v>
      </c>
      <c r="G28" s="78">
        <v>0</v>
      </c>
      <c r="H28" s="80"/>
    </row>
    <row r="29" spans="1:8" ht="12.75" customHeight="1">
      <c r="A29" s="473" t="s">
        <v>25</v>
      </c>
      <c r="B29" s="474"/>
      <c r="C29" s="474"/>
      <c r="D29" s="474"/>
      <c r="E29" s="78">
        <v>0.6</v>
      </c>
      <c r="F29" s="151">
        <v>0.5</v>
      </c>
      <c r="G29" s="78">
        <v>0.5</v>
      </c>
      <c r="H29" s="80"/>
    </row>
    <row r="30" spans="1:8" ht="12.75" customHeight="1">
      <c r="A30" s="429" t="s">
        <v>4</v>
      </c>
      <c r="B30" s="450"/>
      <c r="C30" s="450"/>
      <c r="D30" s="430"/>
      <c r="E30" s="153">
        <f>SUM(E13:E29)</f>
        <v>100.09999999999997</v>
      </c>
      <c r="F30" s="153">
        <f>SUM(F13:F29)</f>
        <v>99.89999999999999</v>
      </c>
      <c r="G30" s="153">
        <f>SUM(G13:G29)</f>
        <v>99.7</v>
      </c>
      <c r="H30" s="80"/>
    </row>
    <row r="31" spans="1:8" ht="12.75" customHeight="1">
      <c r="A31" s="431"/>
      <c r="B31" s="451"/>
      <c r="C31" s="451"/>
      <c r="D31" s="432"/>
      <c r="E31" s="155">
        <v>362</v>
      </c>
      <c r="F31" s="155">
        <v>185</v>
      </c>
      <c r="G31" s="155">
        <v>547</v>
      </c>
      <c r="H31" s="80"/>
    </row>
    <row r="32" ht="18" customHeight="1"/>
    <row r="33" spans="1:12" s="94" customFormat="1" ht="11.25">
      <c r="A33" s="3"/>
      <c r="B33" s="3"/>
      <c r="C33" s="3"/>
      <c r="D33" s="6"/>
      <c r="E33" s="4"/>
      <c r="F33" s="221"/>
      <c r="H33" s="4"/>
      <c r="I33" s="96"/>
      <c r="J33" s="97"/>
      <c r="K33" s="97"/>
      <c r="L33" s="97"/>
    </row>
    <row r="34" ht="11.25">
      <c r="F34" s="98"/>
    </row>
  </sheetData>
  <sheetProtection/>
  <mergeCells count="32">
    <mergeCell ref="A15:D15"/>
    <mergeCell ref="A16:D16"/>
    <mergeCell ref="A30:D31"/>
    <mergeCell ref="J12:J15"/>
    <mergeCell ref="K12:K15"/>
    <mergeCell ref="A20:D20"/>
    <mergeCell ref="A29:D29"/>
    <mergeCell ref="A21:D21"/>
    <mergeCell ref="A22:D22"/>
    <mergeCell ref="A23:D23"/>
    <mergeCell ref="A27:D27"/>
    <mergeCell ref="A28:D28"/>
    <mergeCell ref="A4:P4"/>
    <mergeCell ref="I18:I19"/>
    <mergeCell ref="A10:G10"/>
    <mergeCell ref="I11:P11"/>
    <mergeCell ref="A11:D12"/>
    <mergeCell ref="E11:G11"/>
    <mergeCell ref="I16:I17"/>
    <mergeCell ref="L12:L15"/>
    <mergeCell ref="M12:M15"/>
    <mergeCell ref="N12:N15"/>
    <mergeCell ref="O12:O15"/>
    <mergeCell ref="P12:P15"/>
    <mergeCell ref="A13:D13"/>
    <mergeCell ref="A26:D26"/>
    <mergeCell ref="A17:D17"/>
    <mergeCell ref="A18:D18"/>
    <mergeCell ref="A19:D19"/>
    <mergeCell ref="A14:D14"/>
    <mergeCell ref="A24:D24"/>
    <mergeCell ref="A25:D25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1">
      <selection activeCell="A1" sqref="A1"/>
    </sheetView>
  </sheetViews>
  <sheetFormatPr defaultColWidth="1.8515625" defaultRowHeight="12.75"/>
  <cols>
    <col min="1" max="1" width="37.8515625" style="22" customWidth="1"/>
    <col min="2" max="2" width="10.8515625" style="22" customWidth="1"/>
    <col min="3" max="3" width="10.57421875" style="22" customWidth="1"/>
    <col min="4" max="4" width="15.28125" style="22" customWidth="1"/>
    <col min="5" max="5" width="16.140625" style="24" customWidth="1"/>
    <col min="6" max="6" width="13.8515625" style="22" customWidth="1"/>
    <col min="7" max="7" width="12.57421875" style="22" customWidth="1"/>
    <col min="8" max="8" width="12.421875" style="22" customWidth="1"/>
    <col min="9" max="9" width="1.8515625" style="22" customWidth="1"/>
    <col min="10" max="13" width="6.8515625" style="22" customWidth="1"/>
    <col min="14" max="16384" width="1.8515625" style="22" customWidth="1"/>
  </cols>
  <sheetData>
    <row r="2" spans="1:10" s="2" customFormat="1" ht="12.75" customHeight="1">
      <c r="A2" s="3"/>
      <c r="B2" s="4">
        <v>2011</v>
      </c>
      <c r="E2" s="6" t="s">
        <v>310</v>
      </c>
      <c r="H2" s="6"/>
      <c r="I2" s="6"/>
      <c r="J2" s="7"/>
    </row>
    <row r="3" spans="1:10" s="2" customFormat="1" ht="12.75" customHeight="1">
      <c r="A3" s="3"/>
      <c r="B3" s="4"/>
      <c r="E3" s="6"/>
      <c r="H3" s="6"/>
      <c r="I3" s="6"/>
      <c r="J3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62"/>
      <c r="F5" s="483" t="s">
        <v>4</v>
      </c>
    </row>
    <row r="6" spans="1:6" ht="29.25" customHeight="1">
      <c r="A6" s="30" t="s">
        <v>15</v>
      </c>
      <c r="B6" s="101"/>
      <c r="C6" s="101"/>
      <c r="D6" s="28" t="s">
        <v>232</v>
      </c>
      <c r="E6" s="28" t="s">
        <v>233</v>
      </c>
      <c r="F6" s="462"/>
    </row>
    <row r="7" spans="1:6" ht="11.25">
      <c r="A7" s="196" t="s">
        <v>16</v>
      </c>
      <c r="B7" s="197"/>
      <c r="C7" s="197"/>
      <c r="D7" s="77">
        <v>0</v>
      </c>
      <c r="E7" s="77">
        <v>0.8</v>
      </c>
      <c r="F7" s="179">
        <v>0.9</v>
      </c>
    </row>
    <row r="8" spans="1:6" ht="11.25">
      <c r="A8" s="196" t="s">
        <v>17</v>
      </c>
      <c r="B8" s="197"/>
      <c r="C8" s="197"/>
      <c r="D8" s="77">
        <v>0</v>
      </c>
      <c r="E8" s="77">
        <v>4.7</v>
      </c>
      <c r="F8" s="179">
        <v>4.8</v>
      </c>
    </row>
    <row r="9" spans="1:6" ht="11.25">
      <c r="A9" s="196" t="s">
        <v>18</v>
      </c>
      <c r="B9" s="197"/>
      <c r="C9" s="197"/>
      <c r="D9" s="77">
        <v>86.7</v>
      </c>
      <c r="E9" s="77">
        <v>89.5</v>
      </c>
      <c r="F9" s="179">
        <v>88.8</v>
      </c>
    </row>
    <row r="10" spans="1:6" ht="11.25">
      <c r="A10" s="196" t="s">
        <v>19</v>
      </c>
      <c r="B10" s="197"/>
      <c r="C10" s="197"/>
      <c r="D10" s="77">
        <v>0</v>
      </c>
      <c r="E10" s="77">
        <v>0</v>
      </c>
      <c r="F10" s="179">
        <v>0.3</v>
      </c>
    </row>
    <row r="11" spans="1:6" ht="11.25">
      <c r="A11" s="196" t="s">
        <v>20</v>
      </c>
      <c r="B11" s="197"/>
      <c r="C11" s="197"/>
      <c r="D11" s="77">
        <v>6.7</v>
      </c>
      <c r="E11" s="77">
        <v>1</v>
      </c>
      <c r="F11" s="179">
        <v>1.3</v>
      </c>
    </row>
    <row r="12" spans="1:6" ht="11.25">
      <c r="A12" s="196" t="s">
        <v>101</v>
      </c>
      <c r="B12" s="197"/>
      <c r="C12" s="197"/>
      <c r="D12" s="77">
        <v>0</v>
      </c>
      <c r="E12" s="77">
        <v>0.4</v>
      </c>
      <c r="F12" s="179">
        <v>0.5</v>
      </c>
    </row>
    <row r="13" spans="1:6" ht="11.25">
      <c r="A13" s="196" t="s">
        <v>102</v>
      </c>
      <c r="B13" s="197"/>
      <c r="C13" s="197"/>
      <c r="D13" s="77">
        <v>0</v>
      </c>
      <c r="E13" s="77">
        <v>0</v>
      </c>
      <c r="F13" s="179">
        <v>0.1</v>
      </c>
    </row>
    <row r="14" spans="1:6" ht="11.25">
      <c r="A14" s="196" t="s">
        <v>21</v>
      </c>
      <c r="B14" s="197"/>
      <c r="C14" s="197"/>
      <c r="D14" s="77">
        <v>6.7</v>
      </c>
      <c r="E14" s="77">
        <v>3.1</v>
      </c>
      <c r="F14" s="179">
        <v>2.9</v>
      </c>
    </row>
    <row r="15" spans="1:6" ht="11.25">
      <c r="A15" s="196" t="s">
        <v>22</v>
      </c>
      <c r="B15" s="197"/>
      <c r="C15" s="197"/>
      <c r="D15" s="77">
        <v>0</v>
      </c>
      <c r="E15" s="77">
        <v>0</v>
      </c>
      <c r="F15" s="179">
        <v>0</v>
      </c>
    </row>
    <row r="16" spans="1:6" ht="11.25">
      <c r="A16" s="196" t="s">
        <v>23</v>
      </c>
      <c r="B16" s="197"/>
      <c r="C16" s="197"/>
      <c r="D16" s="77">
        <v>0</v>
      </c>
      <c r="E16" s="77">
        <v>0.2</v>
      </c>
      <c r="F16" s="179">
        <v>0.1</v>
      </c>
    </row>
    <row r="17" spans="1:9" ht="11.25">
      <c r="A17" s="196" t="s">
        <v>24</v>
      </c>
      <c r="B17" s="197"/>
      <c r="C17" s="197"/>
      <c r="D17" s="77">
        <v>0</v>
      </c>
      <c r="E17" s="77">
        <v>0.2</v>
      </c>
      <c r="F17" s="179">
        <v>0.1</v>
      </c>
      <c r="I17" s="112"/>
    </row>
    <row r="18" spans="1:9" ht="11.25">
      <c r="A18" s="196" t="s">
        <v>25</v>
      </c>
      <c r="B18" s="197"/>
      <c r="C18" s="197"/>
      <c r="D18" s="77">
        <v>0</v>
      </c>
      <c r="E18" s="77">
        <v>0</v>
      </c>
      <c r="F18" s="179">
        <v>0.1</v>
      </c>
      <c r="H18" s="112"/>
      <c r="I18" s="112"/>
    </row>
    <row r="19" spans="1:6" ht="11.25">
      <c r="A19" s="452" t="s">
        <v>4</v>
      </c>
      <c r="B19" s="453"/>
      <c r="C19" s="454"/>
      <c r="D19" s="176">
        <f>SUM(D8:D18)</f>
        <v>100.10000000000001</v>
      </c>
      <c r="E19" s="176">
        <f>SUM(E7:E18)</f>
        <v>99.9</v>
      </c>
      <c r="F19" s="176">
        <f>SUM(F7:F18)</f>
        <v>99.89999999999998</v>
      </c>
    </row>
    <row r="20" spans="1:6" ht="11.25" customHeight="1">
      <c r="A20" s="455"/>
      <c r="B20" s="456"/>
      <c r="C20" s="428"/>
      <c r="D20" s="158">
        <v>15</v>
      </c>
      <c r="E20" s="158">
        <v>486</v>
      </c>
      <c r="F20" s="158">
        <v>1497</v>
      </c>
    </row>
    <row r="21" ht="7.5" customHeight="1"/>
    <row r="22" spans="6:10" s="94" customFormat="1" ht="15.75" customHeight="1">
      <c r="F22" s="521" t="s">
        <v>278</v>
      </c>
      <c r="G22" s="521"/>
      <c r="H22" s="521"/>
      <c r="I22" s="521"/>
      <c r="J22" s="521"/>
    </row>
    <row r="23" spans="1:10" s="94" customFormat="1" ht="15.75" customHeight="1">
      <c r="A23" s="439" t="s">
        <v>277</v>
      </c>
      <c r="B23" s="439"/>
      <c r="C23" s="439"/>
      <c r="D23" s="439"/>
      <c r="E23" s="439"/>
      <c r="F23" s="521"/>
      <c r="G23" s="521"/>
      <c r="H23" s="521"/>
      <c r="I23" s="521"/>
      <c r="J23" s="521"/>
    </row>
    <row r="24" spans="1:8" s="12" customFormat="1" ht="15" customHeight="1">
      <c r="A24" s="17"/>
      <c r="B24" s="458" t="s">
        <v>257</v>
      </c>
      <c r="C24" s="512"/>
      <c r="D24" s="513"/>
      <c r="F24" s="483" t="s">
        <v>258</v>
      </c>
      <c r="G24" s="483" t="s">
        <v>257</v>
      </c>
      <c r="H24" s="483" t="s">
        <v>4</v>
      </c>
    </row>
    <row r="25" spans="1:8" s="12" customFormat="1" ht="12.75" customHeight="1">
      <c r="A25" s="159" t="s">
        <v>27</v>
      </c>
      <c r="B25" s="42" t="s">
        <v>3</v>
      </c>
      <c r="C25" s="177" t="s">
        <v>2</v>
      </c>
      <c r="D25" s="42" t="s">
        <v>4</v>
      </c>
      <c r="F25" s="483"/>
      <c r="G25" s="483"/>
      <c r="H25" s="483"/>
    </row>
    <row r="26" spans="1:8" s="12" customFormat="1" ht="12" customHeight="1">
      <c r="A26" s="159" t="s">
        <v>272</v>
      </c>
      <c r="B26" s="105">
        <v>76.8</v>
      </c>
      <c r="C26" s="178">
        <v>67.57</v>
      </c>
      <c r="D26" s="105">
        <v>73.67</v>
      </c>
      <c r="F26" s="149" t="s">
        <v>259</v>
      </c>
      <c r="G26" s="106">
        <v>45.5</v>
      </c>
      <c r="H26" s="161">
        <v>19.6</v>
      </c>
    </row>
    <row r="27" spans="1:8" s="24" customFormat="1" ht="12.75" customHeight="1">
      <c r="A27" s="159">
        <v>1989</v>
      </c>
      <c r="B27" s="105">
        <v>11.88</v>
      </c>
      <c r="C27" s="178">
        <v>13.51</v>
      </c>
      <c r="D27" s="105">
        <v>12.43</v>
      </c>
      <c r="F27" s="149" t="s">
        <v>260</v>
      </c>
      <c r="G27" s="106">
        <v>49.7</v>
      </c>
      <c r="H27" s="161">
        <v>73.5</v>
      </c>
    </row>
    <row r="28" spans="1:8" s="24" customFormat="1" ht="11.25">
      <c r="A28" s="159">
        <v>1988</v>
      </c>
      <c r="B28" s="105">
        <v>4.42</v>
      </c>
      <c r="C28" s="178">
        <v>5.95</v>
      </c>
      <c r="D28" s="105">
        <v>4.94</v>
      </c>
      <c r="F28" s="149" t="s">
        <v>261</v>
      </c>
      <c r="G28" s="106">
        <v>2.4</v>
      </c>
      <c r="H28" s="161">
        <v>3.9</v>
      </c>
    </row>
    <row r="29" spans="1:8" s="24" customFormat="1" ht="11.25">
      <c r="A29" s="159">
        <v>1987</v>
      </c>
      <c r="B29" s="105">
        <v>2.21</v>
      </c>
      <c r="C29" s="178">
        <v>4.32</v>
      </c>
      <c r="D29" s="105">
        <v>2.93</v>
      </c>
      <c r="F29" s="149" t="s">
        <v>262</v>
      </c>
      <c r="G29" s="106">
        <v>1.3</v>
      </c>
      <c r="H29" s="161">
        <v>1.6</v>
      </c>
    </row>
    <row r="30" spans="1:8" s="24" customFormat="1" ht="11.25">
      <c r="A30" s="159">
        <v>1986</v>
      </c>
      <c r="B30" s="105">
        <v>1.1</v>
      </c>
      <c r="C30" s="178">
        <v>1.62</v>
      </c>
      <c r="D30" s="105">
        <v>1.28</v>
      </c>
      <c r="F30" s="149" t="s">
        <v>263</v>
      </c>
      <c r="G30" s="77">
        <v>0.4</v>
      </c>
      <c r="H30" s="179">
        <v>0.5</v>
      </c>
    </row>
    <row r="31" spans="1:8" s="24" customFormat="1" ht="11.25">
      <c r="A31" s="159">
        <v>1985</v>
      </c>
      <c r="B31" s="105">
        <v>0.28</v>
      </c>
      <c r="C31" s="178">
        <v>0.54</v>
      </c>
      <c r="D31" s="105">
        <v>0.37</v>
      </c>
      <c r="F31" s="149" t="s">
        <v>264</v>
      </c>
      <c r="G31" s="77">
        <v>0.4</v>
      </c>
      <c r="H31" s="179">
        <v>0.4</v>
      </c>
    </row>
    <row r="32" spans="1:8" ht="11.25">
      <c r="A32" s="159">
        <v>1984</v>
      </c>
      <c r="B32" s="77">
        <v>0</v>
      </c>
      <c r="C32" s="178">
        <v>2.16</v>
      </c>
      <c r="D32" s="105">
        <v>0.73</v>
      </c>
      <c r="F32" s="149" t="s">
        <v>265</v>
      </c>
      <c r="G32" s="77">
        <v>0.2</v>
      </c>
      <c r="H32" s="179">
        <v>0.2</v>
      </c>
    </row>
    <row r="33" spans="1:8" ht="11.25">
      <c r="A33" s="159">
        <v>1983</v>
      </c>
      <c r="B33" s="77">
        <v>0</v>
      </c>
      <c r="C33" s="178">
        <v>1.08</v>
      </c>
      <c r="D33" s="105">
        <v>0.37</v>
      </c>
      <c r="F33" s="149" t="s">
        <v>266</v>
      </c>
      <c r="G33" s="77">
        <v>0</v>
      </c>
      <c r="H33" s="179">
        <v>0</v>
      </c>
    </row>
    <row r="34" spans="1:8" ht="11.25">
      <c r="A34" s="159" t="s">
        <v>273</v>
      </c>
      <c r="B34" s="105">
        <v>3.04</v>
      </c>
      <c r="C34" s="178">
        <v>3.24</v>
      </c>
      <c r="D34" s="105">
        <v>3.11</v>
      </c>
      <c r="F34" s="149" t="s">
        <v>279</v>
      </c>
      <c r="G34" s="106">
        <v>0.2</v>
      </c>
      <c r="H34" s="161">
        <v>0.4</v>
      </c>
    </row>
    <row r="35" spans="1:8" ht="11.25">
      <c r="A35" s="159" t="s">
        <v>25</v>
      </c>
      <c r="B35" s="105">
        <v>0.28</v>
      </c>
      <c r="C35" s="175">
        <v>0</v>
      </c>
      <c r="D35" s="105">
        <v>0.18</v>
      </c>
      <c r="F35" s="483" t="s">
        <v>4</v>
      </c>
      <c r="G35" s="107">
        <f>SUM(G26:G34)</f>
        <v>100.10000000000002</v>
      </c>
      <c r="H35" s="107">
        <f>SUM(H26:H34)</f>
        <v>100.10000000000001</v>
      </c>
    </row>
    <row r="36" spans="1:8" ht="11.25">
      <c r="A36" s="419" t="s">
        <v>4</v>
      </c>
      <c r="B36" s="107">
        <f>SUM(B26:B35)</f>
        <v>100.00999999999999</v>
      </c>
      <c r="C36" s="107">
        <f>SUM(C26:C35)</f>
        <v>99.99</v>
      </c>
      <c r="D36" s="107">
        <f>SUM(D26:D35)</f>
        <v>100.01000000000002</v>
      </c>
      <c r="F36" s="483"/>
      <c r="G36" s="109">
        <v>547</v>
      </c>
      <c r="H36" s="109">
        <v>1657</v>
      </c>
    </row>
    <row r="37" spans="1:4" ht="11.25">
      <c r="A37" s="421"/>
      <c r="B37" s="109">
        <v>362</v>
      </c>
      <c r="C37" s="109">
        <v>185</v>
      </c>
      <c r="D37" s="109">
        <v>547</v>
      </c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4" ht="11.25">
      <c r="A40" s="17"/>
      <c r="B40" s="111"/>
      <c r="C40" s="111"/>
      <c r="D40" s="111"/>
    </row>
    <row r="41" spans="1:8" ht="11.25">
      <c r="A41" s="17"/>
      <c r="B41" s="111"/>
      <c r="C41" s="111"/>
      <c r="D41" s="111"/>
      <c r="H41" s="112"/>
    </row>
    <row r="42" spans="1:4" ht="11.25">
      <c r="A42" s="17"/>
      <c r="B42" s="111"/>
      <c r="C42" s="111"/>
      <c r="D42" s="111"/>
    </row>
    <row r="43" spans="1:6" ht="11.25">
      <c r="A43" s="17"/>
      <c r="B43" s="111"/>
      <c r="C43" s="111"/>
      <c r="D43" s="111"/>
      <c r="F43" s="112"/>
    </row>
    <row r="44" spans="1:4" ht="11.25">
      <c r="A44" s="17"/>
      <c r="B44" s="111"/>
      <c r="C44" s="111"/>
      <c r="D44" s="111"/>
    </row>
    <row r="45" spans="1:4" ht="11.25">
      <c r="A45" s="17"/>
      <c r="B45" s="111"/>
      <c r="C45" s="111"/>
      <c r="D45" s="111"/>
    </row>
    <row r="46" spans="1:5" s="94" customFormat="1" ht="18" customHeight="1">
      <c r="A46" s="434"/>
      <c r="B46" s="114"/>
      <c r="C46" s="114"/>
      <c r="D46" s="114"/>
      <c r="E46" s="97"/>
    </row>
    <row r="47" spans="1:5" ht="11.25">
      <c r="A47" s="434"/>
      <c r="B47" s="115"/>
      <c r="C47" s="115"/>
      <c r="D47" s="115"/>
      <c r="E47" s="11"/>
    </row>
    <row r="48" spans="1:5" ht="11.25">
      <c r="A48" s="116"/>
      <c r="B48" s="2"/>
      <c r="C48" s="2"/>
      <c r="D48" s="2"/>
      <c r="E48" s="2"/>
    </row>
    <row r="49" spans="1:5" ht="11.25">
      <c r="A49" s="116"/>
      <c r="B49" s="2"/>
      <c r="C49" s="2"/>
      <c r="D49" s="2"/>
      <c r="E49" s="2"/>
    </row>
  </sheetData>
  <sheetProtection/>
  <mergeCells count="13">
    <mergeCell ref="A46:A47"/>
    <mergeCell ref="B24:D24"/>
    <mergeCell ref="F24:F25"/>
    <mergeCell ref="G24:G25"/>
    <mergeCell ref="H24:H25"/>
    <mergeCell ref="F35:F36"/>
    <mergeCell ref="A36:A37"/>
    <mergeCell ref="A4:F4"/>
    <mergeCell ref="D5:E5"/>
    <mergeCell ref="F5:F6"/>
    <mergeCell ref="A19:C20"/>
    <mergeCell ref="A23:E23"/>
    <mergeCell ref="F22:J2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:D20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2:N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8.421875" style="119" customWidth="1"/>
    <col min="4" max="4" width="16.140625" style="22" customWidth="1"/>
    <col min="5" max="5" width="12.8515625" style="24" customWidth="1"/>
    <col min="6" max="6" width="15.003906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4" t="s">
        <v>310</v>
      </c>
      <c r="G2" s="6"/>
      <c r="H2" s="6"/>
      <c r="I2" s="7"/>
      <c r="J2" s="7"/>
      <c r="K2" s="7"/>
      <c r="L2" s="7"/>
      <c r="M2" s="7"/>
      <c r="N2" s="7"/>
    </row>
    <row r="3" spans="1:14" s="2" customFormat="1" ht="7.5" customHeight="1">
      <c r="A3" s="3"/>
      <c r="B3" s="4"/>
      <c r="C3" s="4"/>
      <c r="G3" s="6"/>
      <c r="H3" s="6"/>
      <c r="I3" s="7"/>
      <c r="J3" s="7"/>
      <c r="K3" s="7"/>
      <c r="L3" s="7"/>
      <c r="M3" s="7"/>
      <c r="N3" s="7"/>
    </row>
    <row r="4" spans="1:6" s="94" customFormat="1" ht="15" customHeight="1">
      <c r="A4" s="457" t="s">
        <v>274</v>
      </c>
      <c r="B4" s="457"/>
      <c r="C4" s="461" t="s">
        <v>256</v>
      </c>
      <c r="D4" s="462"/>
      <c r="E4" s="461" t="s">
        <v>4</v>
      </c>
      <c r="F4" s="462"/>
    </row>
    <row r="5" spans="1:6" s="99" customFormat="1" ht="14.25" customHeight="1">
      <c r="A5" s="416" t="s">
        <v>247</v>
      </c>
      <c r="B5" s="418"/>
      <c r="C5" s="9" t="s">
        <v>248</v>
      </c>
      <c r="D5" s="37" t="s">
        <v>249</v>
      </c>
      <c r="E5" s="37" t="s">
        <v>248</v>
      </c>
      <c r="F5" s="37" t="s">
        <v>249</v>
      </c>
    </row>
    <row r="6" spans="1:6" ht="9.75" customHeight="1">
      <c r="A6" s="123" t="s">
        <v>28</v>
      </c>
      <c r="B6" s="42" t="s">
        <v>29</v>
      </c>
      <c r="C6" s="77">
        <v>3.7</v>
      </c>
      <c r="D6" s="77">
        <v>1.3</v>
      </c>
      <c r="E6" s="77">
        <v>3.3</v>
      </c>
      <c r="F6" s="77">
        <v>1.2</v>
      </c>
    </row>
    <row r="7" spans="1:6" ht="9.75" customHeight="1">
      <c r="A7" s="124" t="s">
        <v>30</v>
      </c>
      <c r="B7" s="425" t="s">
        <v>33</v>
      </c>
      <c r="C7" s="463">
        <v>13.2</v>
      </c>
      <c r="D7" s="471">
        <v>7.5</v>
      </c>
      <c r="E7" s="463">
        <v>13.3</v>
      </c>
      <c r="F7" s="463">
        <v>5.8</v>
      </c>
    </row>
    <row r="8" spans="1:6" ht="9.75" customHeight="1">
      <c r="A8" s="124" t="s">
        <v>31</v>
      </c>
      <c r="B8" s="466"/>
      <c r="C8" s="464"/>
      <c r="D8" s="471"/>
      <c r="E8" s="464"/>
      <c r="F8" s="464"/>
    </row>
    <row r="9" spans="1:6" ht="9.75" customHeight="1">
      <c r="A9" s="124" t="s">
        <v>32</v>
      </c>
      <c r="B9" s="466"/>
      <c r="C9" s="464"/>
      <c r="D9" s="471"/>
      <c r="E9" s="465"/>
      <c r="F9" s="465"/>
    </row>
    <row r="10" spans="1:6" ht="9.75" customHeight="1">
      <c r="A10" s="180" t="s">
        <v>34</v>
      </c>
      <c r="B10" s="425" t="s">
        <v>40</v>
      </c>
      <c r="C10" s="463">
        <v>38.6</v>
      </c>
      <c r="D10" s="487">
        <v>26.9</v>
      </c>
      <c r="E10" s="464">
        <v>41.4</v>
      </c>
      <c r="F10" s="484">
        <v>25.1</v>
      </c>
    </row>
    <row r="11" spans="1:6" ht="9.75" customHeight="1">
      <c r="A11" s="182" t="s">
        <v>35</v>
      </c>
      <c r="B11" s="466"/>
      <c r="C11" s="464"/>
      <c r="D11" s="471"/>
      <c r="E11" s="464"/>
      <c r="F11" s="485"/>
    </row>
    <row r="12" spans="1:6" ht="9.75" customHeight="1">
      <c r="A12" s="182" t="s">
        <v>36</v>
      </c>
      <c r="B12" s="466"/>
      <c r="C12" s="464"/>
      <c r="D12" s="471"/>
      <c r="E12" s="464"/>
      <c r="F12" s="485"/>
    </row>
    <row r="13" spans="1:6" ht="9.75" customHeight="1">
      <c r="A13" s="182" t="s">
        <v>37</v>
      </c>
      <c r="B13" s="466"/>
      <c r="C13" s="464"/>
      <c r="D13" s="471"/>
      <c r="E13" s="464"/>
      <c r="F13" s="485"/>
    </row>
    <row r="14" spans="1:6" ht="9.75" customHeight="1">
      <c r="A14" s="182" t="s">
        <v>38</v>
      </c>
      <c r="B14" s="466"/>
      <c r="C14" s="464"/>
      <c r="D14" s="471"/>
      <c r="E14" s="464"/>
      <c r="F14" s="485"/>
    </row>
    <row r="15" spans="1:6" ht="9.75" customHeight="1">
      <c r="A15" s="183" t="s">
        <v>39</v>
      </c>
      <c r="B15" s="426"/>
      <c r="C15" s="465"/>
      <c r="D15" s="488"/>
      <c r="E15" s="464"/>
      <c r="F15" s="486"/>
    </row>
    <row r="16" spans="1:6" ht="9.75" customHeight="1">
      <c r="A16" s="124" t="s">
        <v>41</v>
      </c>
      <c r="B16" s="466" t="s">
        <v>47</v>
      </c>
      <c r="C16" s="464">
        <v>10.2</v>
      </c>
      <c r="D16" s="471">
        <v>14.1</v>
      </c>
      <c r="E16" s="463">
        <v>9.2</v>
      </c>
      <c r="F16" s="463">
        <v>13.6</v>
      </c>
    </row>
    <row r="17" spans="1:6" ht="9.75" customHeight="1">
      <c r="A17" s="124" t="s">
        <v>42</v>
      </c>
      <c r="B17" s="466"/>
      <c r="C17" s="464"/>
      <c r="D17" s="471"/>
      <c r="E17" s="464"/>
      <c r="F17" s="464"/>
    </row>
    <row r="18" spans="1:6" ht="9.75" customHeight="1">
      <c r="A18" s="124" t="s">
        <v>43</v>
      </c>
      <c r="B18" s="466"/>
      <c r="C18" s="464"/>
      <c r="D18" s="471"/>
      <c r="E18" s="464"/>
      <c r="F18" s="464"/>
    </row>
    <row r="19" spans="1:6" ht="9.75" customHeight="1">
      <c r="A19" s="124" t="s">
        <v>44</v>
      </c>
      <c r="B19" s="466"/>
      <c r="C19" s="464"/>
      <c r="D19" s="471"/>
      <c r="E19" s="464"/>
      <c r="F19" s="464"/>
    </row>
    <row r="20" spans="1:6" ht="9.75" customHeight="1">
      <c r="A20" s="124" t="s">
        <v>45</v>
      </c>
      <c r="B20" s="466"/>
      <c r="C20" s="464"/>
      <c r="D20" s="471"/>
      <c r="E20" s="464"/>
      <c r="F20" s="464"/>
    </row>
    <row r="21" spans="1:6" ht="9.75" customHeight="1">
      <c r="A21" s="124" t="s">
        <v>46</v>
      </c>
      <c r="B21" s="466"/>
      <c r="C21" s="464"/>
      <c r="D21" s="471"/>
      <c r="E21" s="465"/>
      <c r="F21" s="465"/>
    </row>
    <row r="22" spans="1:6" ht="9.75" customHeight="1">
      <c r="A22" s="180" t="s">
        <v>48</v>
      </c>
      <c r="B22" s="425" t="s">
        <v>53</v>
      </c>
      <c r="C22" s="463">
        <v>20.8</v>
      </c>
      <c r="D22" s="487">
        <v>39.1</v>
      </c>
      <c r="E22" s="463">
        <v>19.5</v>
      </c>
      <c r="F22" s="484">
        <v>33.7</v>
      </c>
    </row>
    <row r="23" spans="1:6" ht="9.75" customHeight="1">
      <c r="A23" s="182" t="s">
        <v>49</v>
      </c>
      <c r="B23" s="466"/>
      <c r="C23" s="464"/>
      <c r="D23" s="471"/>
      <c r="E23" s="464"/>
      <c r="F23" s="485"/>
    </row>
    <row r="24" spans="1:6" ht="9.75" customHeight="1">
      <c r="A24" s="182" t="s">
        <v>50</v>
      </c>
      <c r="B24" s="466"/>
      <c r="C24" s="464"/>
      <c r="D24" s="471"/>
      <c r="E24" s="464"/>
      <c r="F24" s="485"/>
    </row>
    <row r="25" spans="1:6" ht="9.75" customHeight="1">
      <c r="A25" s="182" t="s">
        <v>51</v>
      </c>
      <c r="B25" s="466"/>
      <c r="C25" s="464"/>
      <c r="D25" s="471"/>
      <c r="E25" s="464"/>
      <c r="F25" s="485"/>
    </row>
    <row r="26" spans="1:6" ht="9.75" customHeight="1">
      <c r="A26" s="183" t="s">
        <v>52</v>
      </c>
      <c r="B26" s="426"/>
      <c r="C26" s="465"/>
      <c r="D26" s="488"/>
      <c r="E26" s="465"/>
      <c r="F26" s="486"/>
    </row>
    <row r="27" spans="1:6" ht="9.75" customHeight="1">
      <c r="A27" s="124" t="s">
        <v>54</v>
      </c>
      <c r="B27" s="466" t="s">
        <v>57</v>
      </c>
      <c r="C27" s="464">
        <v>6.2</v>
      </c>
      <c r="D27" s="471">
        <v>0.9</v>
      </c>
      <c r="E27" s="464">
        <v>6.1</v>
      </c>
      <c r="F27" s="463">
        <v>1.9</v>
      </c>
    </row>
    <row r="28" spans="1:6" ht="9.75" customHeight="1">
      <c r="A28" s="124" t="s">
        <v>55</v>
      </c>
      <c r="B28" s="466"/>
      <c r="C28" s="464"/>
      <c r="D28" s="471"/>
      <c r="E28" s="464"/>
      <c r="F28" s="464"/>
    </row>
    <row r="29" spans="1:6" ht="9.75" customHeight="1">
      <c r="A29" s="124" t="s">
        <v>56</v>
      </c>
      <c r="B29" s="426"/>
      <c r="C29" s="465"/>
      <c r="D29" s="471"/>
      <c r="E29" s="465"/>
      <c r="F29" s="465"/>
    </row>
    <row r="30" spans="1:6" ht="9.75" customHeight="1">
      <c r="A30" s="123" t="s">
        <v>58</v>
      </c>
      <c r="B30" s="28" t="s">
        <v>59</v>
      </c>
      <c r="C30" s="77">
        <v>3.5</v>
      </c>
      <c r="D30" s="77">
        <v>8.6</v>
      </c>
      <c r="E30" s="77">
        <v>2.7</v>
      </c>
      <c r="F30" s="77">
        <v>8.8</v>
      </c>
    </row>
    <row r="31" spans="1:6" ht="9.75" customHeight="1">
      <c r="A31" s="124" t="s">
        <v>60</v>
      </c>
      <c r="B31" s="11"/>
      <c r="C31" s="77">
        <v>3.8</v>
      </c>
      <c r="D31" s="77">
        <v>1.6</v>
      </c>
      <c r="E31" s="77">
        <v>4.5</v>
      </c>
      <c r="F31" s="77">
        <v>9.8</v>
      </c>
    </row>
    <row r="32" spans="1:6" s="94" customFormat="1" ht="10.5" customHeight="1">
      <c r="A32" s="452" t="s">
        <v>275</v>
      </c>
      <c r="B32" s="454"/>
      <c r="C32" s="131">
        <f>SUM(C6:C31)</f>
        <v>100</v>
      </c>
      <c r="D32" s="131">
        <f>SUM(D6:D31)</f>
        <v>100</v>
      </c>
      <c r="E32" s="131">
        <f>SUM(E6:E31)</f>
        <v>100</v>
      </c>
      <c r="F32" s="131">
        <f>SUM(F6:F31)</f>
        <v>99.9</v>
      </c>
    </row>
    <row r="33" spans="1:6" ht="10.5" customHeight="1">
      <c r="A33" s="455"/>
      <c r="B33" s="428"/>
      <c r="C33" s="132">
        <v>547</v>
      </c>
      <c r="D33" s="132">
        <v>547</v>
      </c>
      <c r="E33" s="132">
        <v>1657</v>
      </c>
      <c r="F33" s="132">
        <v>1657</v>
      </c>
    </row>
    <row r="34" spans="1:6" ht="6.75" customHeight="1">
      <c r="A34" s="117"/>
      <c r="B34" s="117"/>
      <c r="C34" s="118"/>
      <c r="D34" s="118"/>
      <c r="E34" s="118"/>
      <c r="F34" s="118"/>
    </row>
    <row r="35" spans="1:6" ht="12" customHeight="1">
      <c r="A35" s="467" t="s">
        <v>276</v>
      </c>
      <c r="B35" s="467"/>
      <c r="C35" s="467"/>
      <c r="D35" s="467"/>
      <c r="E35" s="467"/>
      <c r="F35" s="467"/>
    </row>
    <row r="36" spans="1:5" ht="25.5" customHeight="1">
      <c r="A36" s="427" t="s">
        <v>61</v>
      </c>
      <c r="B36" s="468"/>
      <c r="C36" s="469"/>
      <c r="D36" s="121" t="s">
        <v>256</v>
      </c>
      <c r="E36" s="121" t="s">
        <v>4</v>
      </c>
    </row>
    <row r="37" spans="1:6" ht="11.25" customHeight="1">
      <c r="A37" s="222" t="s">
        <v>62</v>
      </c>
      <c r="B37" s="103"/>
      <c r="C37" s="103"/>
      <c r="D37" s="105">
        <v>1.65</v>
      </c>
      <c r="E37" s="106">
        <v>1.03</v>
      </c>
      <c r="F37" s="184"/>
    </row>
    <row r="38" spans="1:6" ht="11.25" customHeight="1">
      <c r="A38" s="222" t="s">
        <v>63</v>
      </c>
      <c r="B38" s="103"/>
      <c r="C38" s="103"/>
      <c r="D38" s="105">
        <v>87.2</v>
      </c>
      <c r="E38" s="106">
        <v>88.41</v>
      </c>
      <c r="F38" s="184"/>
    </row>
    <row r="39" spans="1:6" ht="11.25" customHeight="1">
      <c r="A39" s="222" t="s">
        <v>64</v>
      </c>
      <c r="B39" s="103"/>
      <c r="C39" s="103"/>
      <c r="D39" s="105">
        <v>3.66</v>
      </c>
      <c r="E39" s="106">
        <v>2.66</v>
      </c>
      <c r="F39" s="184"/>
    </row>
    <row r="40" spans="1:6" ht="11.25" customHeight="1">
      <c r="A40" s="222" t="s">
        <v>65</v>
      </c>
      <c r="B40" s="103"/>
      <c r="C40" s="103"/>
      <c r="D40" s="105">
        <v>2.74</v>
      </c>
      <c r="E40" s="106">
        <v>3.38</v>
      </c>
      <c r="F40" s="184"/>
    </row>
    <row r="41" spans="1:6" ht="11.25" customHeight="1">
      <c r="A41" s="222" t="s">
        <v>66</v>
      </c>
      <c r="B41" s="103"/>
      <c r="C41" s="103"/>
      <c r="D41" s="105">
        <v>0</v>
      </c>
      <c r="E41" s="106">
        <v>0.18</v>
      </c>
      <c r="F41" s="184"/>
    </row>
    <row r="42" spans="1:6" ht="11.25" customHeight="1">
      <c r="A42" s="222" t="s">
        <v>67</v>
      </c>
      <c r="B42" s="103"/>
      <c r="C42" s="103"/>
      <c r="D42" s="105">
        <v>2.38</v>
      </c>
      <c r="E42" s="106">
        <v>1.93</v>
      </c>
      <c r="F42" s="184"/>
    </row>
    <row r="43" spans="1:6" ht="11.25" customHeight="1">
      <c r="A43" s="222" t="s">
        <v>68</v>
      </c>
      <c r="B43" s="103"/>
      <c r="C43" s="103"/>
      <c r="D43" s="77">
        <v>0</v>
      </c>
      <c r="E43" s="77">
        <v>0.06</v>
      </c>
      <c r="F43" s="184"/>
    </row>
    <row r="44" spans="1:6" ht="11.25" customHeight="1">
      <c r="A44" s="222" t="s">
        <v>69</v>
      </c>
      <c r="B44" s="103"/>
      <c r="C44" s="103"/>
      <c r="D44" s="105">
        <v>0.55</v>
      </c>
      <c r="E44" s="106">
        <v>0.42</v>
      </c>
      <c r="F44" s="184"/>
    </row>
    <row r="45" spans="1:6" ht="11.25" customHeight="1">
      <c r="A45" s="222" t="s">
        <v>70</v>
      </c>
      <c r="B45" s="103"/>
      <c r="C45" s="103"/>
      <c r="D45" s="105">
        <v>0</v>
      </c>
      <c r="E45" s="106">
        <v>0.3</v>
      </c>
      <c r="F45" s="184"/>
    </row>
    <row r="46" spans="1:6" ht="11.25" customHeight="1">
      <c r="A46" s="222" t="s">
        <v>75</v>
      </c>
      <c r="B46" s="103"/>
      <c r="C46" s="103"/>
      <c r="D46" s="77">
        <v>0.37</v>
      </c>
      <c r="E46" s="106">
        <v>0.54</v>
      </c>
      <c r="F46" s="184"/>
    </row>
    <row r="47" spans="1:6" ht="11.25" customHeight="1">
      <c r="A47" s="222" t="s">
        <v>71</v>
      </c>
      <c r="B47" s="103"/>
      <c r="C47" s="103"/>
      <c r="D47" s="77">
        <v>0.18</v>
      </c>
      <c r="E47" s="77">
        <v>0.06</v>
      </c>
      <c r="F47" s="184"/>
    </row>
    <row r="48" spans="1:6" ht="11.25" customHeight="1">
      <c r="A48" s="222" t="s">
        <v>72</v>
      </c>
      <c r="B48" s="103"/>
      <c r="C48" s="103"/>
      <c r="D48" s="105">
        <v>0.18</v>
      </c>
      <c r="E48" s="106">
        <v>0.12</v>
      </c>
      <c r="F48" s="184"/>
    </row>
    <row r="49" spans="1:6" ht="11.25" customHeight="1">
      <c r="A49" s="222" t="s">
        <v>25</v>
      </c>
      <c r="B49" s="103"/>
      <c r="C49" s="103"/>
      <c r="D49" s="105">
        <v>1.1</v>
      </c>
      <c r="E49" s="106">
        <v>0.91</v>
      </c>
      <c r="F49" s="184"/>
    </row>
    <row r="50" spans="1:8" ht="10.5" customHeight="1">
      <c r="A50" s="452" t="s">
        <v>275</v>
      </c>
      <c r="B50" s="453"/>
      <c r="C50" s="454"/>
      <c r="D50" s="107">
        <f>SUM(D37:D49)</f>
        <v>100.01</v>
      </c>
      <c r="E50" s="107">
        <f>SUM(E37:E49)</f>
        <v>100.00000000000001</v>
      </c>
      <c r="F50" s="184"/>
      <c r="G50" s="112"/>
      <c r="H50" s="112"/>
    </row>
    <row r="51" spans="1:6" ht="10.5" customHeight="1">
      <c r="A51" s="455"/>
      <c r="B51" s="456"/>
      <c r="C51" s="428"/>
      <c r="D51" s="133">
        <v>547</v>
      </c>
      <c r="E51" s="133">
        <v>1657</v>
      </c>
      <c r="F51" s="184"/>
    </row>
  </sheetData>
  <sheetProtection/>
  <mergeCells count="33">
    <mergeCell ref="D27:D29"/>
    <mergeCell ref="E27:E29"/>
    <mergeCell ref="C7:C9"/>
    <mergeCell ref="C10:C15"/>
    <mergeCell ref="B16:B21"/>
    <mergeCell ref="C16:C21"/>
    <mergeCell ref="B10:B15"/>
    <mergeCell ref="E4:F4"/>
    <mergeCell ref="C4:D4"/>
    <mergeCell ref="A5:B5"/>
    <mergeCell ref="B7:B9"/>
    <mergeCell ref="D22:D26"/>
    <mergeCell ref="E22:E26"/>
    <mergeCell ref="F16:F21"/>
    <mergeCell ref="E10:E15"/>
    <mergeCell ref="A4:B4"/>
    <mergeCell ref="A36:C36"/>
    <mergeCell ref="A50:C51"/>
    <mergeCell ref="B22:B26"/>
    <mergeCell ref="C22:C26"/>
    <mergeCell ref="B27:B29"/>
    <mergeCell ref="C27:C29"/>
    <mergeCell ref="A35:F35"/>
    <mergeCell ref="F22:F26"/>
    <mergeCell ref="F27:F29"/>
    <mergeCell ref="A32:B33"/>
    <mergeCell ref="F10:F15"/>
    <mergeCell ref="E16:E21"/>
    <mergeCell ref="D7:D9"/>
    <mergeCell ref="E7:E9"/>
    <mergeCell ref="F7:F9"/>
    <mergeCell ref="D10:D15"/>
    <mergeCell ref="D16:D2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7.71093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311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83" t="s">
        <v>0</v>
      </c>
      <c r="B5" s="435" t="s">
        <v>1</v>
      </c>
      <c r="C5" s="43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83"/>
      <c r="B6" s="435"/>
      <c r="C6" s="435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83"/>
      <c r="B7" s="434" t="s">
        <v>106</v>
      </c>
      <c r="C7" s="39" t="s">
        <v>106</v>
      </c>
      <c r="D7" s="223">
        <v>0</v>
      </c>
      <c r="E7" s="34">
        <v>0</v>
      </c>
      <c r="F7" s="223">
        <v>0</v>
      </c>
      <c r="G7" s="34">
        <v>0</v>
      </c>
      <c r="H7" s="13"/>
      <c r="J7" s="419" t="s">
        <v>107</v>
      </c>
      <c r="K7" s="17" t="s">
        <v>106</v>
      </c>
      <c r="L7" s="217">
        <v>385</v>
      </c>
      <c r="M7" s="218">
        <v>262</v>
      </c>
      <c r="N7" s="217">
        <v>647</v>
      </c>
      <c r="T7" s="11"/>
    </row>
    <row r="8" spans="1:20" ht="11.25">
      <c r="A8" s="483"/>
      <c r="B8" s="434"/>
      <c r="C8" s="166" t="s">
        <v>236</v>
      </c>
      <c r="D8" s="224">
        <v>480</v>
      </c>
      <c r="E8" s="35">
        <v>291</v>
      </c>
      <c r="F8" s="224">
        <v>771</v>
      </c>
      <c r="G8" s="36">
        <v>7</v>
      </c>
      <c r="H8" s="13"/>
      <c r="J8" s="420"/>
      <c r="K8" s="17" t="s">
        <v>236</v>
      </c>
      <c r="L8" s="225">
        <v>46</v>
      </c>
      <c r="M8" s="218">
        <v>52</v>
      </c>
      <c r="N8" s="225">
        <v>98</v>
      </c>
      <c r="O8" s="14"/>
      <c r="P8" s="14"/>
      <c r="Q8" s="14"/>
      <c r="R8" s="14"/>
      <c r="S8" s="14"/>
      <c r="T8" s="11"/>
    </row>
    <row r="9" spans="1:20" ht="11.25">
      <c r="A9" s="483"/>
      <c r="B9" s="434"/>
      <c r="C9" s="37" t="s">
        <v>4</v>
      </c>
      <c r="D9" s="226">
        <f>SUM(D7:D8)</f>
        <v>480</v>
      </c>
      <c r="E9" s="38">
        <f>SUM(E7:E8)</f>
        <v>291</v>
      </c>
      <c r="F9" s="226">
        <f>SUM(F7:F8)</f>
        <v>771</v>
      </c>
      <c r="G9" s="38">
        <f>SUM(G7:G8)</f>
        <v>7</v>
      </c>
      <c r="H9" s="13"/>
      <c r="J9" s="421"/>
      <c r="K9" s="47" t="s">
        <v>4</v>
      </c>
      <c r="L9" s="43">
        <f>SUM(L7:L8)</f>
        <v>431</v>
      </c>
      <c r="M9" s="51">
        <f>SUM(M7:M8)</f>
        <v>314</v>
      </c>
      <c r="N9" s="43">
        <f>SUM(N7:N8)</f>
        <v>745</v>
      </c>
      <c r="O9" s="14"/>
      <c r="P9" s="14"/>
      <c r="Q9" s="14"/>
      <c r="R9" s="14"/>
      <c r="S9" s="14"/>
      <c r="T9" s="11"/>
    </row>
    <row r="10" spans="1:20" ht="11.25">
      <c r="A10" s="483"/>
      <c r="B10" s="458" t="s">
        <v>6</v>
      </c>
      <c r="C10" s="166" t="s">
        <v>106</v>
      </c>
      <c r="D10" s="223">
        <v>0</v>
      </c>
      <c r="E10" s="35">
        <v>0</v>
      </c>
      <c r="F10" s="223">
        <v>0</v>
      </c>
      <c r="G10" s="34">
        <v>0</v>
      </c>
      <c r="H10" s="13"/>
      <c r="J10" s="419" t="s">
        <v>111</v>
      </c>
      <c r="K10" s="17" t="s">
        <v>106</v>
      </c>
      <c r="L10" s="225">
        <v>359</v>
      </c>
      <c r="M10" s="218">
        <v>225</v>
      </c>
      <c r="N10" s="225">
        <v>584</v>
      </c>
      <c r="O10" s="14"/>
      <c r="P10" s="14"/>
      <c r="Q10" s="14"/>
      <c r="R10" s="14"/>
      <c r="S10" s="14"/>
      <c r="T10" s="11"/>
    </row>
    <row r="11" spans="1:20" ht="11.25">
      <c r="A11" s="483"/>
      <c r="B11" s="522"/>
      <c r="C11" s="166" t="s">
        <v>236</v>
      </c>
      <c r="D11" s="16">
        <v>491</v>
      </c>
      <c r="E11" s="35">
        <v>235</v>
      </c>
      <c r="F11" s="16">
        <v>726</v>
      </c>
      <c r="G11" s="35">
        <v>7</v>
      </c>
      <c r="H11" s="13"/>
      <c r="J11" s="420"/>
      <c r="K11" s="17" t="s">
        <v>236</v>
      </c>
      <c r="L11" s="219">
        <v>44</v>
      </c>
      <c r="M11" s="218">
        <v>48</v>
      </c>
      <c r="N11" s="219">
        <v>92</v>
      </c>
      <c r="O11" s="14"/>
      <c r="P11" s="14"/>
      <c r="Q11" s="14"/>
      <c r="R11" s="14"/>
      <c r="S11" s="14"/>
      <c r="T11" s="11"/>
    </row>
    <row r="12" spans="1:20" ht="11.25">
      <c r="A12" s="483"/>
      <c r="B12" s="459"/>
      <c r="C12" s="37" t="s">
        <v>4</v>
      </c>
      <c r="D12" s="32">
        <f>SUM(D10:D11)</f>
        <v>491</v>
      </c>
      <c r="E12" s="38">
        <f>SUM(E10:E11)</f>
        <v>235</v>
      </c>
      <c r="F12" s="32">
        <f>SUM(F10:F11)</f>
        <v>726</v>
      </c>
      <c r="G12" s="38">
        <f>SUM(G10:G11)</f>
        <v>7</v>
      </c>
      <c r="H12" s="13"/>
      <c r="J12" s="421"/>
      <c r="K12" s="44" t="s">
        <v>4</v>
      </c>
      <c r="L12" s="43">
        <f>SUM(L10:L11)</f>
        <v>403</v>
      </c>
      <c r="M12" s="43">
        <f>SUM(M10:M11)</f>
        <v>273</v>
      </c>
      <c r="N12" s="43">
        <f>SUM(N10:N11)</f>
        <v>676</v>
      </c>
      <c r="O12" s="14"/>
      <c r="P12" s="14"/>
      <c r="Q12" s="14"/>
      <c r="R12" s="14"/>
      <c r="S12" s="14"/>
      <c r="T12" s="11"/>
    </row>
    <row r="13" spans="1:20" ht="11.25">
      <c r="A13" s="483"/>
      <c r="B13" s="419" t="s">
        <v>7</v>
      </c>
      <c r="C13" s="166" t="s">
        <v>106</v>
      </c>
      <c r="D13" s="16">
        <v>0</v>
      </c>
      <c r="E13" s="35">
        <v>0</v>
      </c>
      <c r="F13" s="16">
        <v>0</v>
      </c>
      <c r="G13" s="35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83"/>
      <c r="B14" s="420"/>
      <c r="C14" s="166" t="s">
        <v>236</v>
      </c>
      <c r="D14" s="16">
        <v>419</v>
      </c>
      <c r="E14" s="35">
        <v>258</v>
      </c>
      <c r="F14" s="16">
        <v>677</v>
      </c>
      <c r="G14" s="36">
        <v>6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83"/>
      <c r="B15" s="421"/>
      <c r="C15" s="37" t="s">
        <v>4</v>
      </c>
      <c r="D15" s="32">
        <f>SUM(D13:D14)</f>
        <v>419</v>
      </c>
      <c r="E15" s="38">
        <f>SUM(E13:E14)</f>
        <v>258</v>
      </c>
      <c r="F15" s="32">
        <f>SUM(F13:F14)</f>
        <v>677</v>
      </c>
      <c r="G15" s="38">
        <f>SUM(G13:G14)</f>
        <v>6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83"/>
      <c r="B16" s="427" t="s">
        <v>4</v>
      </c>
      <c r="C16" s="469"/>
      <c r="D16" s="38">
        <f>SUM(D15,D12,D9)</f>
        <v>1390</v>
      </c>
      <c r="E16" s="38">
        <f>SUM(E15,E12,E9)</f>
        <v>784</v>
      </c>
      <c r="F16" s="38">
        <f>SUM(F15,F12,F9)</f>
        <v>2174</v>
      </c>
      <c r="G16" s="38">
        <f>SUM(G15,G12,G9)</f>
        <v>20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92" t="s">
        <v>237</v>
      </c>
      <c r="B19" s="493"/>
      <c r="C19" s="121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494"/>
      <c r="B20" s="495"/>
      <c r="C20" s="121" t="s">
        <v>239</v>
      </c>
      <c r="D20" s="27">
        <v>2</v>
      </c>
      <c r="E20" s="27">
        <v>2</v>
      </c>
      <c r="F20" s="27">
        <v>4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33" t="s">
        <v>76</v>
      </c>
      <c r="B23" s="433"/>
      <c r="C23" s="433"/>
      <c r="D23" s="433"/>
      <c r="E23" s="433"/>
      <c r="F23" s="433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16" t="s">
        <v>8</v>
      </c>
      <c r="B24" s="417"/>
      <c r="C24" s="418"/>
      <c r="D24" s="27">
        <v>403</v>
      </c>
      <c r="E24" s="27">
        <v>245</v>
      </c>
      <c r="F24" s="27">
        <v>648</v>
      </c>
      <c r="J24" s="54">
        <v>20</v>
      </c>
      <c r="K24" s="54">
        <v>0</v>
      </c>
      <c r="L24" s="54">
        <v>0</v>
      </c>
      <c r="M24" s="54">
        <f>SUM(J24:L24)</f>
        <v>20</v>
      </c>
      <c r="N24" s="21"/>
    </row>
  </sheetData>
  <sheetProtection/>
  <mergeCells count="14">
    <mergeCell ref="J16:J17"/>
    <mergeCell ref="A19:B20"/>
    <mergeCell ref="J7:J9"/>
    <mergeCell ref="A23:F23"/>
    <mergeCell ref="J10:J12"/>
    <mergeCell ref="D5:G5"/>
    <mergeCell ref="B7:B9"/>
    <mergeCell ref="B10:B12"/>
    <mergeCell ref="B13:B15"/>
    <mergeCell ref="A24:C24"/>
    <mergeCell ref="A5:A16"/>
    <mergeCell ref="B5:B6"/>
    <mergeCell ref="C5:C6"/>
    <mergeCell ref="B16:C16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22" customWidth="1"/>
    <col min="2" max="2" width="11.140625" style="22" customWidth="1"/>
    <col min="3" max="3" width="12.140625" style="22" customWidth="1"/>
    <col min="4" max="4" width="9.57421875" style="22" customWidth="1"/>
    <col min="5" max="5" width="14.140625" style="22" customWidth="1"/>
    <col min="6" max="6" width="14.00390625" style="22" customWidth="1"/>
    <col min="7" max="7" width="12.140625" style="22" customWidth="1"/>
    <col min="8" max="8" width="9.421875" style="172" customWidth="1"/>
    <col min="9" max="9" width="11.28125" style="22" customWidth="1"/>
    <col min="10" max="11" width="6.57421875" style="22" customWidth="1"/>
    <col min="12" max="12" width="7.57421875" style="22" customWidth="1"/>
    <col min="13" max="13" width="8.28125" style="22" customWidth="1"/>
    <col min="14" max="14" width="9.140625" style="22" customWidth="1"/>
    <col min="15" max="15" width="4.421875" style="22" customWidth="1"/>
    <col min="16" max="16" width="5.8515625" style="22" customWidth="1"/>
    <col min="17" max="17" width="1.8515625" style="22" customWidth="1"/>
    <col min="18" max="16384" width="11.421875" style="22" customWidth="1"/>
  </cols>
  <sheetData>
    <row r="1" spans="3:16" s="2" customFormat="1" ht="12.75" customHeight="1">
      <c r="C1" s="3"/>
      <c r="D1" s="4">
        <v>2011</v>
      </c>
      <c r="G1" s="6" t="s">
        <v>311</v>
      </c>
      <c r="H1" s="6"/>
      <c r="I1" s="6"/>
      <c r="J1" s="6"/>
      <c r="K1" s="6"/>
      <c r="L1" s="7"/>
      <c r="M1" s="7"/>
      <c r="N1" s="7"/>
      <c r="O1" s="7"/>
      <c r="P1" s="7"/>
    </row>
    <row r="2" spans="3:16" s="2" customFormat="1" ht="12.75" customHeight="1">
      <c r="C2" s="3"/>
      <c r="D2" s="4"/>
      <c r="G2" s="137"/>
      <c r="H2" s="6"/>
      <c r="I2" s="6"/>
      <c r="J2" s="6"/>
      <c r="K2" s="6"/>
      <c r="L2" s="7"/>
      <c r="M2" s="7"/>
      <c r="N2" s="7"/>
      <c r="O2" s="7"/>
      <c r="P2" s="7"/>
    </row>
    <row r="3" spans="1:16" ht="14.25" customHeight="1">
      <c r="A3" s="439" t="s">
        <v>335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2" s="63" customFormat="1" ht="78.75">
      <c r="A4" s="28" t="s">
        <v>254</v>
      </c>
      <c r="B4" s="28" t="s">
        <v>78</v>
      </c>
      <c r="C4" s="28" t="s">
        <v>79</v>
      </c>
      <c r="D4" s="28" t="s">
        <v>73</v>
      </c>
      <c r="E4" s="28" t="s">
        <v>103</v>
      </c>
      <c r="F4" s="28" t="s">
        <v>74</v>
      </c>
      <c r="G4" s="28" t="s">
        <v>104</v>
      </c>
      <c r="H4" s="28" t="s">
        <v>77</v>
      </c>
      <c r="I4" s="28" t="s">
        <v>346</v>
      </c>
      <c r="J4" s="28" t="s">
        <v>81</v>
      </c>
      <c r="K4" s="28" t="s">
        <v>82</v>
      </c>
      <c r="L4" s="28" t="s">
        <v>105</v>
      </c>
    </row>
    <row r="5" spans="1:16" s="63" customFormat="1" ht="12" customHeight="1">
      <c r="A5" s="64" t="s">
        <v>255</v>
      </c>
      <c r="B5" s="227">
        <v>268</v>
      </c>
      <c r="C5" s="227">
        <v>11</v>
      </c>
      <c r="D5" s="41">
        <v>0</v>
      </c>
      <c r="E5" s="228">
        <v>2</v>
      </c>
      <c r="F5" s="228">
        <v>3</v>
      </c>
      <c r="G5" s="228">
        <v>1</v>
      </c>
      <c r="H5" s="227">
        <v>8</v>
      </c>
      <c r="I5" s="228">
        <v>7</v>
      </c>
      <c r="J5" s="41">
        <v>0</v>
      </c>
      <c r="K5" s="227">
        <v>21</v>
      </c>
      <c r="L5" s="227">
        <v>447</v>
      </c>
      <c r="M5" s="229"/>
      <c r="N5" s="229"/>
      <c r="O5" s="229"/>
      <c r="P5" s="229"/>
    </row>
    <row r="6" spans="1:16" s="63" customFormat="1" ht="12" customHeight="1">
      <c r="A6" s="64" t="s">
        <v>282</v>
      </c>
      <c r="B6" s="227">
        <v>270</v>
      </c>
      <c r="C6" s="227">
        <v>8</v>
      </c>
      <c r="D6" s="41">
        <v>0</v>
      </c>
      <c r="E6" s="41">
        <v>0</v>
      </c>
      <c r="F6" s="228">
        <v>3</v>
      </c>
      <c r="G6" s="41">
        <v>0</v>
      </c>
      <c r="H6" s="227">
        <v>20</v>
      </c>
      <c r="I6" s="228">
        <v>6</v>
      </c>
      <c r="J6" s="228">
        <v>2</v>
      </c>
      <c r="K6" s="227">
        <v>22</v>
      </c>
      <c r="L6" s="227">
        <v>398</v>
      </c>
      <c r="M6" s="229"/>
      <c r="N6" s="229"/>
      <c r="O6" s="229"/>
      <c r="P6" s="229"/>
    </row>
    <row r="7" spans="1:16" s="63" customFormat="1" ht="12" customHeight="1">
      <c r="A7" s="64" t="s">
        <v>283</v>
      </c>
      <c r="B7" s="227">
        <v>269</v>
      </c>
      <c r="C7" s="228">
        <v>9</v>
      </c>
      <c r="D7" s="228">
        <v>7</v>
      </c>
      <c r="E7" s="41">
        <v>0</v>
      </c>
      <c r="F7" s="228">
        <v>1</v>
      </c>
      <c r="G7" s="228">
        <v>2</v>
      </c>
      <c r="H7" s="228">
        <v>13</v>
      </c>
      <c r="I7" s="228">
        <v>6</v>
      </c>
      <c r="J7" s="228">
        <v>1</v>
      </c>
      <c r="K7" s="227">
        <v>22</v>
      </c>
      <c r="L7" s="227">
        <v>371</v>
      </c>
      <c r="M7" s="229"/>
      <c r="N7" s="229"/>
      <c r="O7" s="229"/>
      <c r="P7" s="229"/>
    </row>
    <row r="8" s="68" customFormat="1" ht="7.5" customHeight="1">
      <c r="H8" s="167"/>
    </row>
    <row r="9" spans="1:8" s="68" customFormat="1" ht="15" customHeight="1">
      <c r="A9" s="440" t="s">
        <v>253</v>
      </c>
      <c r="B9" s="440"/>
      <c r="C9" s="440"/>
      <c r="D9" s="440"/>
      <c r="E9" s="440"/>
      <c r="F9" s="440"/>
      <c r="G9" s="440"/>
      <c r="H9" s="167"/>
    </row>
    <row r="10" spans="1:16" s="74" customFormat="1" ht="12.75" customHeight="1">
      <c r="A10" s="447" t="s">
        <v>245</v>
      </c>
      <c r="B10" s="448"/>
      <c r="C10" s="448"/>
      <c r="D10" s="449"/>
      <c r="E10" s="447" t="s">
        <v>252</v>
      </c>
      <c r="F10" s="448"/>
      <c r="G10" s="449"/>
      <c r="H10" s="12"/>
      <c r="I10" s="440" t="s">
        <v>280</v>
      </c>
      <c r="J10" s="440"/>
      <c r="K10" s="440"/>
      <c r="L10" s="440"/>
      <c r="M10" s="440"/>
      <c r="N10" s="440"/>
      <c r="O10" s="440"/>
      <c r="P10" s="440"/>
    </row>
    <row r="11" spans="1:16" s="74" customFormat="1" ht="69" customHeight="1">
      <c r="A11" s="447"/>
      <c r="B11" s="448"/>
      <c r="C11" s="448"/>
      <c r="D11" s="449"/>
      <c r="E11" s="148" t="s">
        <v>3</v>
      </c>
      <c r="F11" s="148" t="s">
        <v>2</v>
      </c>
      <c r="G11" s="148" t="s">
        <v>4</v>
      </c>
      <c r="H11" s="76"/>
      <c r="J11" s="436" t="s">
        <v>268</v>
      </c>
      <c r="K11" s="436" t="s">
        <v>267</v>
      </c>
      <c r="L11" s="436" t="s">
        <v>269</v>
      </c>
      <c r="M11" s="436" t="s">
        <v>270</v>
      </c>
      <c r="N11" s="436" t="s">
        <v>271</v>
      </c>
      <c r="O11" s="436" t="s">
        <v>284</v>
      </c>
      <c r="P11" s="436" t="s">
        <v>4</v>
      </c>
    </row>
    <row r="12" spans="1:16" s="74" customFormat="1" ht="12.75" customHeight="1">
      <c r="A12" s="473" t="s">
        <v>9</v>
      </c>
      <c r="B12" s="474"/>
      <c r="C12" s="474"/>
      <c r="D12" s="474"/>
      <c r="E12" s="78">
        <v>0</v>
      </c>
      <c r="F12" s="151">
        <v>0</v>
      </c>
      <c r="G12" s="78">
        <v>0</v>
      </c>
      <c r="H12" s="76"/>
      <c r="J12" s="437"/>
      <c r="K12" s="437"/>
      <c r="L12" s="437"/>
      <c r="M12" s="437"/>
      <c r="N12" s="437"/>
      <c r="O12" s="437"/>
      <c r="P12" s="437"/>
    </row>
    <row r="13" spans="1:16" s="74" customFormat="1" ht="12.75" customHeight="1">
      <c r="A13" s="473" t="s">
        <v>10</v>
      </c>
      <c r="B13" s="474"/>
      <c r="C13" s="474"/>
      <c r="D13" s="474"/>
      <c r="E13" s="78">
        <v>0</v>
      </c>
      <c r="F13" s="151">
        <v>0</v>
      </c>
      <c r="G13" s="78">
        <v>0</v>
      </c>
      <c r="H13" s="76"/>
      <c r="J13" s="437"/>
      <c r="K13" s="437"/>
      <c r="L13" s="437"/>
      <c r="M13" s="437"/>
      <c r="N13" s="437"/>
      <c r="O13" s="437"/>
      <c r="P13" s="437"/>
    </row>
    <row r="14" spans="1:16" s="74" customFormat="1" ht="12.75" customHeight="1">
      <c r="A14" s="473" t="s">
        <v>250</v>
      </c>
      <c r="B14" s="474"/>
      <c r="C14" s="474"/>
      <c r="D14" s="474"/>
      <c r="E14" s="78">
        <v>0</v>
      </c>
      <c r="F14" s="151">
        <v>0</v>
      </c>
      <c r="G14" s="78">
        <v>0</v>
      </c>
      <c r="H14" s="76"/>
      <c r="J14" s="437"/>
      <c r="K14" s="437"/>
      <c r="L14" s="437"/>
      <c r="M14" s="437"/>
      <c r="N14" s="437"/>
      <c r="O14" s="437"/>
      <c r="P14" s="437"/>
    </row>
    <row r="15" spans="1:16" ht="12.75" customHeight="1">
      <c r="A15" s="473" t="s">
        <v>11</v>
      </c>
      <c r="B15" s="474"/>
      <c r="C15" s="474"/>
      <c r="D15" s="474"/>
      <c r="E15" s="78">
        <v>0.2</v>
      </c>
      <c r="F15" s="151">
        <v>0</v>
      </c>
      <c r="G15" s="78">
        <v>0.1</v>
      </c>
      <c r="H15" s="80"/>
      <c r="I15" s="425" t="s">
        <v>256</v>
      </c>
      <c r="J15" s="82">
        <v>97</v>
      </c>
      <c r="K15" s="82">
        <v>0.1</v>
      </c>
      <c r="L15" s="82">
        <v>0.4</v>
      </c>
      <c r="M15" s="82">
        <v>1.2</v>
      </c>
      <c r="N15" s="82">
        <v>1.2</v>
      </c>
      <c r="O15" s="90">
        <v>0</v>
      </c>
      <c r="P15" s="84">
        <f>SUM(J15:O15)</f>
        <v>99.9</v>
      </c>
    </row>
    <row r="16" spans="1:16" ht="12.75" customHeight="1">
      <c r="A16" s="473" t="s">
        <v>230</v>
      </c>
      <c r="B16" s="474"/>
      <c r="C16" s="474"/>
      <c r="D16" s="474"/>
      <c r="E16" s="78">
        <v>0.2</v>
      </c>
      <c r="F16" s="151">
        <v>0.4</v>
      </c>
      <c r="G16" s="78">
        <v>0.3</v>
      </c>
      <c r="H16" s="80"/>
      <c r="I16" s="466"/>
      <c r="J16" s="89"/>
      <c r="K16" s="89"/>
      <c r="L16" s="89"/>
      <c r="M16" s="89"/>
      <c r="N16" s="89"/>
      <c r="O16" s="230"/>
      <c r="P16" s="88">
        <v>733</v>
      </c>
    </row>
    <row r="17" spans="1:16" ht="12.75" customHeight="1">
      <c r="A17" s="473" t="s">
        <v>231</v>
      </c>
      <c r="B17" s="474"/>
      <c r="C17" s="474"/>
      <c r="D17" s="474"/>
      <c r="E17" s="78">
        <v>1.7</v>
      </c>
      <c r="F17" s="151">
        <v>1.9</v>
      </c>
      <c r="G17" s="78">
        <v>1.8</v>
      </c>
      <c r="H17" s="80"/>
      <c r="I17" s="425" t="s">
        <v>4</v>
      </c>
      <c r="J17" s="82">
        <v>96.5</v>
      </c>
      <c r="K17" s="82">
        <v>0.1</v>
      </c>
      <c r="L17" s="82">
        <v>1.2</v>
      </c>
      <c r="M17" s="82">
        <v>0.5</v>
      </c>
      <c r="N17" s="82">
        <v>1.7</v>
      </c>
      <c r="O17" s="90">
        <v>0</v>
      </c>
      <c r="P17" s="84">
        <f>SUM(J17:O17)</f>
        <v>100</v>
      </c>
    </row>
    <row r="18" spans="1:16" ht="12.75" customHeight="1">
      <c r="A18" s="473" t="s">
        <v>232</v>
      </c>
      <c r="B18" s="474"/>
      <c r="C18" s="474"/>
      <c r="D18" s="474"/>
      <c r="E18" s="78">
        <v>13.4</v>
      </c>
      <c r="F18" s="151">
        <v>11.1</v>
      </c>
      <c r="G18" s="78">
        <v>12.6</v>
      </c>
      <c r="H18" s="80"/>
      <c r="I18" s="426"/>
      <c r="J18" s="86"/>
      <c r="K18" s="86"/>
      <c r="L18" s="86"/>
      <c r="M18" s="86"/>
      <c r="N18" s="86"/>
      <c r="O18" s="91"/>
      <c r="P18" s="88">
        <v>2165</v>
      </c>
    </row>
    <row r="19" spans="1:8" ht="12.75" customHeight="1">
      <c r="A19" s="473" t="s">
        <v>233</v>
      </c>
      <c r="B19" s="474"/>
      <c r="C19" s="474"/>
      <c r="D19" s="474"/>
      <c r="E19" s="78">
        <v>78.2</v>
      </c>
      <c r="F19" s="151">
        <v>79.3</v>
      </c>
      <c r="G19" s="78">
        <v>78.6</v>
      </c>
      <c r="H19" s="80"/>
    </row>
    <row r="20" spans="1:8" ht="12.75" customHeight="1">
      <c r="A20" s="473" t="s">
        <v>12</v>
      </c>
      <c r="B20" s="474"/>
      <c r="C20" s="474"/>
      <c r="D20" s="474"/>
      <c r="E20" s="78">
        <v>0</v>
      </c>
      <c r="F20" s="151">
        <v>1.9</v>
      </c>
      <c r="G20" s="78">
        <v>0.7</v>
      </c>
      <c r="H20" s="80"/>
    </row>
    <row r="21" spans="1:8" ht="12.75" customHeight="1">
      <c r="A21" s="473" t="s">
        <v>13</v>
      </c>
      <c r="B21" s="474"/>
      <c r="C21" s="474"/>
      <c r="D21" s="474"/>
      <c r="E21" s="78">
        <v>1.1</v>
      </c>
      <c r="F21" s="151">
        <v>1.1</v>
      </c>
      <c r="G21" s="78">
        <v>1.1</v>
      </c>
      <c r="H21" s="80"/>
    </row>
    <row r="22" spans="1:8" ht="12.75" customHeight="1">
      <c r="A22" s="473" t="s">
        <v>14</v>
      </c>
      <c r="B22" s="474"/>
      <c r="C22" s="474"/>
      <c r="D22" s="474"/>
      <c r="E22" s="78">
        <v>0.6</v>
      </c>
      <c r="F22" s="151">
        <v>0.7</v>
      </c>
      <c r="G22" s="78">
        <v>0.7</v>
      </c>
      <c r="H22" s="80"/>
    </row>
    <row r="23" spans="1:8" ht="12.75" customHeight="1">
      <c r="A23" s="473" t="s">
        <v>83</v>
      </c>
      <c r="B23" s="474"/>
      <c r="C23" s="474"/>
      <c r="D23" s="474"/>
      <c r="E23" s="78">
        <v>0.9</v>
      </c>
      <c r="F23" s="151">
        <v>0.7</v>
      </c>
      <c r="G23" s="78">
        <v>0.8</v>
      </c>
      <c r="H23" s="80"/>
    </row>
    <row r="24" spans="1:8" ht="12.75" customHeight="1">
      <c r="A24" s="473" t="s">
        <v>99</v>
      </c>
      <c r="B24" s="474"/>
      <c r="C24" s="474"/>
      <c r="D24" s="474"/>
      <c r="E24" s="78">
        <v>1.9</v>
      </c>
      <c r="F24" s="151">
        <v>1.5</v>
      </c>
      <c r="G24" s="78">
        <v>1.8</v>
      </c>
      <c r="H24" s="80"/>
    </row>
    <row r="25" spans="1:8" ht="12.75" customHeight="1">
      <c r="A25" s="473" t="s">
        <v>98</v>
      </c>
      <c r="B25" s="474"/>
      <c r="C25" s="474"/>
      <c r="D25" s="474"/>
      <c r="E25" s="78">
        <v>0.9</v>
      </c>
      <c r="F25" s="175">
        <v>0.7</v>
      </c>
      <c r="G25" s="78">
        <v>0.8</v>
      </c>
      <c r="H25" s="80"/>
    </row>
    <row r="26" spans="1:8" ht="12.75" customHeight="1">
      <c r="A26" s="473" t="s">
        <v>84</v>
      </c>
      <c r="B26" s="474"/>
      <c r="C26" s="474"/>
      <c r="D26" s="474"/>
      <c r="E26" s="78">
        <v>0.2</v>
      </c>
      <c r="F26" s="151">
        <v>0.4</v>
      </c>
      <c r="G26" s="78">
        <v>0.3</v>
      </c>
      <c r="H26" s="80"/>
    </row>
    <row r="27" spans="1:8" ht="12.75" customHeight="1">
      <c r="A27" s="473" t="s">
        <v>100</v>
      </c>
      <c r="B27" s="474"/>
      <c r="C27" s="474"/>
      <c r="D27" s="474"/>
      <c r="E27" s="78">
        <v>0</v>
      </c>
      <c r="F27" s="151">
        <v>0</v>
      </c>
      <c r="G27" s="78">
        <v>0</v>
      </c>
      <c r="H27" s="80"/>
    </row>
    <row r="28" spans="1:8" ht="12.75" customHeight="1">
      <c r="A28" s="473" t="s">
        <v>25</v>
      </c>
      <c r="B28" s="474"/>
      <c r="C28" s="474"/>
      <c r="D28" s="474"/>
      <c r="E28" s="78">
        <v>0.6</v>
      </c>
      <c r="F28" s="151">
        <v>0.4</v>
      </c>
      <c r="G28" s="78">
        <v>0.5</v>
      </c>
      <c r="H28" s="80"/>
    </row>
    <row r="29" spans="1:8" ht="12.75" customHeight="1">
      <c r="A29" s="461" t="s">
        <v>4</v>
      </c>
      <c r="B29" s="482"/>
      <c r="C29" s="482"/>
      <c r="D29" s="482"/>
      <c r="E29" s="153">
        <f>SUM(E12:E28)</f>
        <v>99.9</v>
      </c>
      <c r="F29" s="231">
        <f>SUM(F12:F28)</f>
        <v>100.10000000000001</v>
      </c>
      <c r="G29" s="153">
        <f>SUM(G12:G28)</f>
        <v>100.09999999999998</v>
      </c>
      <c r="H29" s="80"/>
    </row>
    <row r="30" spans="1:8" ht="12.75" customHeight="1">
      <c r="A30" s="461"/>
      <c r="B30" s="482"/>
      <c r="C30" s="482"/>
      <c r="D30" s="482"/>
      <c r="E30" s="155">
        <v>463</v>
      </c>
      <c r="F30" s="232">
        <v>270</v>
      </c>
      <c r="G30" s="155">
        <v>733</v>
      </c>
      <c r="H30" s="80"/>
    </row>
    <row r="31" ht="18" customHeight="1"/>
    <row r="32" spans="1:12" s="94" customFormat="1" ht="11.25">
      <c r="A32" s="3"/>
      <c r="B32" s="3"/>
      <c r="C32" s="3"/>
      <c r="D32" s="6"/>
      <c r="E32" s="4"/>
      <c r="F32" s="221"/>
      <c r="H32" s="4"/>
      <c r="I32" s="96"/>
      <c r="J32" s="97"/>
      <c r="K32" s="97"/>
      <c r="L32" s="97"/>
    </row>
    <row r="33" ht="11.25">
      <c r="F33" s="98"/>
    </row>
    <row r="34" spans="5:7" ht="11.25">
      <c r="E34" s="112"/>
      <c r="F34" s="112"/>
      <c r="G34" s="112"/>
    </row>
  </sheetData>
  <sheetProtection/>
  <mergeCells count="32">
    <mergeCell ref="O11:O14"/>
    <mergeCell ref="P11:P14"/>
    <mergeCell ref="A22:D22"/>
    <mergeCell ref="A23:D23"/>
    <mergeCell ref="K11:K14"/>
    <mergeCell ref="L11:L14"/>
    <mergeCell ref="A14:D14"/>
    <mergeCell ref="A16:D16"/>
    <mergeCell ref="I17:I18"/>
    <mergeCell ref="A18:D18"/>
    <mergeCell ref="A19:D19"/>
    <mergeCell ref="A20:D20"/>
    <mergeCell ref="A3:P3"/>
    <mergeCell ref="A21:D21"/>
    <mergeCell ref="A9:G9"/>
    <mergeCell ref="I10:P10"/>
    <mergeCell ref="A10:D11"/>
    <mergeCell ref="M11:M14"/>
    <mergeCell ref="N11:N14"/>
    <mergeCell ref="E10:G10"/>
    <mergeCell ref="A15:D15"/>
    <mergeCell ref="I15:I16"/>
    <mergeCell ref="A29:D30"/>
    <mergeCell ref="J11:J14"/>
    <mergeCell ref="A26:D26"/>
    <mergeCell ref="A28:D28"/>
    <mergeCell ref="A27:D27"/>
    <mergeCell ref="A17:D17"/>
    <mergeCell ref="A12:D12"/>
    <mergeCell ref="A13:D13"/>
    <mergeCell ref="A24:D24"/>
    <mergeCell ref="A25:D25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311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82"/>
      <c r="F5" s="422" t="s">
        <v>4</v>
      </c>
    </row>
    <row r="6" spans="1:6" ht="29.25" customHeight="1">
      <c r="A6" s="30" t="s">
        <v>15</v>
      </c>
      <c r="B6" s="101"/>
      <c r="C6" s="31"/>
      <c r="D6" s="28" t="s">
        <v>232</v>
      </c>
      <c r="E6" s="12" t="s">
        <v>233</v>
      </c>
      <c r="F6" s="424"/>
    </row>
    <row r="7" spans="1:6" ht="11.25">
      <c r="A7" s="196" t="s">
        <v>16</v>
      </c>
      <c r="B7" s="197"/>
      <c r="C7" s="197"/>
      <c r="D7" s="77">
        <v>0</v>
      </c>
      <c r="E7" s="77">
        <v>0.3</v>
      </c>
      <c r="F7" s="179">
        <v>0.2</v>
      </c>
    </row>
    <row r="8" spans="1:6" ht="11.25">
      <c r="A8" s="196" t="s">
        <v>17</v>
      </c>
      <c r="B8" s="197"/>
      <c r="C8" s="197"/>
      <c r="D8" s="77">
        <v>0</v>
      </c>
      <c r="E8" s="77">
        <v>1.2</v>
      </c>
      <c r="F8" s="179">
        <v>1</v>
      </c>
    </row>
    <row r="9" spans="1:6" ht="11.25">
      <c r="A9" s="196" t="s">
        <v>18</v>
      </c>
      <c r="B9" s="197"/>
      <c r="C9" s="197"/>
      <c r="D9" s="77">
        <v>80.4</v>
      </c>
      <c r="E9" s="77">
        <v>90.1</v>
      </c>
      <c r="F9" s="179">
        <v>91.1</v>
      </c>
    </row>
    <row r="10" spans="1:6" ht="11.25">
      <c r="A10" s="196" t="s">
        <v>19</v>
      </c>
      <c r="B10" s="197"/>
      <c r="C10" s="197"/>
      <c r="D10" s="77">
        <v>0</v>
      </c>
      <c r="E10" s="77">
        <v>0.3</v>
      </c>
      <c r="F10" s="179">
        <v>0.5</v>
      </c>
    </row>
    <row r="11" spans="1:6" ht="11.25">
      <c r="A11" s="196" t="s">
        <v>20</v>
      </c>
      <c r="B11" s="197"/>
      <c r="C11" s="197"/>
      <c r="D11" s="77">
        <v>3.3</v>
      </c>
      <c r="E11" s="77">
        <v>1.6</v>
      </c>
      <c r="F11" s="179">
        <v>2</v>
      </c>
    </row>
    <row r="12" spans="1:6" ht="11.25">
      <c r="A12" s="196" t="s">
        <v>101</v>
      </c>
      <c r="B12" s="197"/>
      <c r="C12" s="197"/>
      <c r="D12" s="77">
        <v>0</v>
      </c>
      <c r="E12" s="77">
        <v>0</v>
      </c>
      <c r="F12" s="179">
        <v>0.2</v>
      </c>
    </row>
    <row r="13" spans="1:6" ht="11.25">
      <c r="A13" s="196" t="s">
        <v>102</v>
      </c>
      <c r="B13" s="197"/>
      <c r="C13" s="197"/>
      <c r="D13" s="77">
        <v>0</v>
      </c>
      <c r="E13" s="77">
        <v>0.2</v>
      </c>
      <c r="F13" s="179">
        <v>0.2</v>
      </c>
    </row>
    <row r="14" spans="1:6" ht="11.25">
      <c r="A14" s="196" t="s">
        <v>21</v>
      </c>
      <c r="B14" s="197"/>
      <c r="C14" s="197"/>
      <c r="D14" s="77">
        <v>16.3</v>
      </c>
      <c r="E14" s="77">
        <v>5.2</v>
      </c>
      <c r="F14" s="179">
        <v>4.4</v>
      </c>
    </row>
    <row r="15" spans="1:6" ht="11.25">
      <c r="A15" s="196" t="s">
        <v>22</v>
      </c>
      <c r="B15" s="197"/>
      <c r="C15" s="197"/>
      <c r="D15" s="77">
        <v>0</v>
      </c>
      <c r="E15" s="77">
        <v>0</v>
      </c>
      <c r="F15" s="179">
        <v>0</v>
      </c>
    </row>
    <row r="16" spans="1:6" ht="11.25">
      <c r="A16" s="196" t="s">
        <v>23</v>
      </c>
      <c r="B16" s="197"/>
      <c r="C16" s="197"/>
      <c r="D16" s="77">
        <v>0</v>
      </c>
      <c r="E16" s="77">
        <v>0</v>
      </c>
      <c r="F16" s="179">
        <v>0</v>
      </c>
    </row>
    <row r="17" spans="1:10" ht="11.25">
      <c r="A17" s="196" t="s">
        <v>24</v>
      </c>
      <c r="B17" s="197"/>
      <c r="C17" s="197"/>
      <c r="D17" s="77">
        <v>0</v>
      </c>
      <c r="E17" s="77">
        <v>1</v>
      </c>
      <c r="F17" s="179">
        <v>0.3</v>
      </c>
      <c r="I17" s="112"/>
      <c r="J17" s="112"/>
    </row>
    <row r="18" spans="1:9" ht="11.25">
      <c r="A18" s="196" t="s">
        <v>25</v>
      </c>
      <c r="B18" s="197"/>
      <c r="C18" s="197"/>
      <c r="D18" s="77">
        <v>0</v>
      </c>
      <c r="E18" s="77">
        <v>0</v>
      </c>
      <c r="F18" s="179">
        <v>0.2</v>
      </c>
      <c r="H18" s="112"/>
      <c r="I18" s="112"/>
    </row>
    <row r="19" spans="1:6" ht="11.25">
      <c r="A19" s="452" t="s">
        <v>4</v>
      </c>
      <c r="B19" s="453"/>
      <c r="C19" s="454"/>
      <c r="D19" s="176">
        <f>SUM(D8:D18)</f>
        <v>100</v>
      </c>
      <c r="E19" s="176">
        <f>SUM(E7:E18)</f>
        <v>99.89999999999999</v>
      </c>
      <c r="F19" s="176">
        <f>SUM(F7:F18)</f>
        <v>100.10000000000001</v>
      </c>
    </row>
    <row r="20" spans="1:6" ht="11.25" customHeight="1">
      <c r="A20" s="455"/>
      <c r="B20" s="456"/>
      <c r="C20" s="428"/>
      <c r="D20" s="158">
        <v>92</v>
      </c>
      <c r="E20" s="158">
        <v>576</v>
      </c>
      <c r="F20" s="158">
        <v>1906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159" t="s">
        <v>27</v>
      </c>
      <c r="B24" s="42" t="s">
        <v>3</v>
      </c>
      <c r="C24" s="177" t="s">
        <v>2</v>
      </c>
      <c r="D24" s="42" t="s">
        <v>4</v>
      </c>
      <c r="F24" s="424"/>
      <c r="G24" s="424"/>
      <c r="H24" s="424"/>
    </row>
    <row r="25" spans="1:8" s="12" customFormat="1" ht="12" customHeight="1">
      <c r="A25" s="159" t="s">
        <v>272</v>
      </c>
      <c r="B25" s="105">
        <v>82.72</v>
      </c>
      <c r="C25" s="178">
        <v>76.67</v>
      </c>
      <c r="D25" s="105">
        <v>80.49</v>
      </c>
      <c r="F25" s="149" t="s">
        <v>259</v>
      </c>
      <c r="G25" s="106">
        <v>62.6</v>
      </c>
      <c r="H25" s="161">
        <v>35.4</v>
      </c>
    </row>
    <row r="26" spans="1:8" s="24" customFormat="1" ht="12.75" customHeight="1">
      <c r="A26" s="159">
        <v>1989</v>
      </c>
      <c r="B26" s="105">
        <v>7.34</v>
      </c>
      <c r="C26" s="178">
        <v>4.81</v>
      </c>
      <c r="D26" s="105">
        <v>6.41</v>
      </c>
      <c r="F26" s="149" t="s">
        <v>260</v>
      </c>
      <c r="G26" s="106">
        <v>31</v>
      </c>
      <c r="H26" s="161">
        <v>57.3</v>
      </c>
    </row>
    <row r="27" spans="1:8" s="24" customFormat="1" ht="11.25">
      <c r="A27" s="159">
        <v>1988</v>
      </c>
      <c r="B27" s="105">
        <v>1.94</v>
      </c>
      <c r="C27" s="178">
        <v>5.56</v>
      </c>
      <c r="D27" s="105">
        <v>3.27</v>
      </c>
      <c r="F27" s="149" t="s">
        <v>261</v>
      </c>
      <c r="G27" s="106">
        <v>3.4</v>
      </c>
      <c r="H27" s="161">
        <v>4.1</v>
      </c>
    </row>
    <row r="28" spans="1:8" s="24" customFormat="1" ht="11.25">
      <c r="A28" s="159">
        <v>1987</v>
      </c>
      <c r="B28" s="105">
        <v>2.16</v>
      </c>
      <c r="C28" s="178">
        <v>1.85</v>
      </c>
      <c r="D28" s="105">
        <v>2.05</v>
      </c>
      <c r="F28" s="149" t="s">
        <v>262</v>
      </c>
      <c r="G28" s="106">
        <v>1.2</v>
      </c>
      <c r="H28" s="161">
        <v>1.3</v>
      </c>
    </row>
    <row r="29" spans="1:8" s="24" customFormat="1" ht="11.25">
      <c r="A29" s="159">
        <v>1986</v>
      </c>
      <c r="B29" s="105">
        <v>1.3</v>
      </c>
      <c r="C29" s="178">
        <v>1.48</v>
      </c>
      <c r="D29" s="105">
        <v>1.36</v>
      </c>
      <c r="F29" s="149" t="s">
        <v>263</v>
      </c>
      <c r="G29" s="77">
        <v>0.4</v>
      </c>
      <c r="H29" s="179">
        <v>0.7</v>
      </c>
    </row>
    <row r="30" spans="1:8" s="24" customFormat="1" ht="11.25">
      <c r="A30" s="159">
        <v>1985</v>
      </c>
      <c r="B30" s="105">
        <v>0.43</v>
      </c>
      <c r="C30" s="178">
        <v>1.85</v>
      </c>
      <c r="D30" s="105">
        <v>0.95</v>
      </c>
      <c r="F30" s="149" t="s">
        <v>264</v>
      </c>
      <c r="G30" s="77">
        <v>0.4</v>
      </c>
      <c r="H30" s="179">
        <v>0.5</v>
      </c>
    </row>
    <row r="31" spans="1:8" ht="11.25">
      <c r="A31" s="159">
        <v>1984</v>
      </c>
      <c r="B31" s="77">
        <v>0.43</v>
      </c>
      <c r="C31" s="178">
        <v>1.11</v>
      </c>
      <c r="D31" s="105">
        <v>0.68</v>
      </c>
      <c r="F31" s="149" t="s">
        <v>265</v>
      </c>
      <c r="G31" s="77">
        <v>0</v>
      </c>
      <c r="H31" s="179">
        <v>0.1</v>
      </c>
    </row>
    <row r="32" spans="1:8" ht="11.25">
      <c r="A32" s="159">
        <v>1983</v>
      </c>
      <c r="B32" s="77">
        <v>1.08</v>
      </c>
      <c r="C32" s="178">
        <v>0.37</v>
      </c>
      <c r="D32" s="105">
        <v>0.82</v>
      </c>
      <c r="F32" s="149" t="s">
        <v>266</v>
      </c>
      <c r="G32" s="77">
        <v>0</v>
      </c>
      <c r="H32" s="179">
        <v>0</v>
      </c>
    </row>
    <row r="33" spans="1:8" ht="11.25">
      <c r="A33" s="159" t="s">
        <v>273</v>
      </c>
      <c r="B33" s="105">
        <v>1.51</v>
      </c>
      <c r="C33" s="178">
        <v>5.56</v>
      </c>
      <c r="D33" s="105">
        <v>3</v>
      </c>
      <c r="F33" s="149" t="s">
        <v>279</v>
      </c>
      <c r="G33" s="106">
        <v>1</v>
      </c>
      <c r="H33" s="161">
        <v>0.6</v>
      </c>
    </row>
    <row r="34" spans="1:11" ht="11.25">
      <c r="A34" s="159" t="s">
        <v>25</v>
      </c>
      <c r="B34" s="105">
        <v>1.08</v>
      </c>
      <c r="C34" s="175">
        <v>0.74</v>
      </c>
      <c r="D34" s="105">
        <v>0.95</v>
      </c>
      <c r="F34" s="429" t="s">
        <v>4</v>
      </c>
      <c r="G34" s="162">
        <f>SUM(G25:G33)</f>
        <v>100.00000000000001</v>
      </c>
      <c r="H34" s="107">
        <f>SUM(H25:H33)</f>
        <v>99.99999999999997</v>
      </c>
      <c r="J34" s="112"/>
      <c r="K34" s="112"/>
    </row>
    <row r="35" spans="1:8" ht="11.25">
      <c r="A35" s="419" t="s">
        <v>4</v>
      </c>
      <c r="B35" s="162">
        <f>SUM(B25:B34)</f>
        <v>99.99000000000001</v>
      </c>
      <c r="C35" s="107">
        <f>SUM(C25:C34)</f>
        <v>100</v>
      </c>
      <c r="D35" s="107">
        <f>SUM(D25:D34)</f>
        <v>99.97999999999999</v>
      </c>
      <c r="F35" s="431"/>
      <c r="G35" s="109">
        <v>733</v>
      </c>
      <c r="H35" s="109">
        <v>2165</v>
      </c>
    </row>
    <row r="36" spans="1:4" ht="11.25">
      <c r="A36" s="421"/>
      <c r="B36" s="109">
        <v>463</v>
      </c>
      <c r="C36" s="109">
        <v>270</v>
      </c>
      <c r="D36" s="109">
        <v>733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37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28.28125" style="22" customWidth="1"/>
    <col min="3" max="3" width="18.421875" style="119" customWidth="1"/>
    <col min="4" max="4" width="16.140625" style="22" customWidth="1"/>
    <col min="5" max="5" width="12.28125" style="24" customWidth="1"/>
    <col min="6" max="6" width="14.140625" style="24" customWidth="1"/>
    <col min="7" max="7" width="3.57421875" style="22" customWidth="1"/>
    <col min="8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311</v>
      </c>
      <c r="G2" s="6"/>
      <c r="H2" s="6"/>
      <c r="I2" s="6"/>
      <c r="J2" s="6"/>
      <c r="K2" s="6"/>
      <c r="L2" s="6"/>
      <c r="M2" s="6"/>
      <c r="N2" s="6"/>
    </row>
    <row r="3" spans="1:6" s="94" customFormat="1" ht="12" customHeight="1">
      <c r="A3" s="457" t="s">
        <v>274</v>
      </c>
      <c r="B3" s="457"/>
      <c r="C3" s="461" t="s">
        <v>256</v>
      </c>
      <c r="D3" s="462"/>
      <c r="E3" s="461" t="s">
        <v>4</v>
      </c>
      <c r="F3" s="462"/>
    </row>
    <row r="4" spans="1:6" s="99" customFormat="1" ht="9" customHeight="1">
      <c r="A4" s="458" t="s">
        <v>247</v>
      </c>
      <c r="B4" s="512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23" t="s">
        <v>28</v>
      </c>
      <c r="B5" s="42" t="s">
        <v>29</v>
      </c>
      <c r="C5" s="77">
        <v>3</v>
      </c>
      <c r="D5" s="77">
        <v>1.4</v>
      </c>
      <c r="E5" s="77">
        <v>3.3</v>
      </c>
      <c r="F5" s="77">
        <v>1.3</v>
      </c>
    </row>
    <row r="6" spans="1:6" ht="9.75" customHeight="1">
      <c r="A6" s="182" t="s">
        <v>30</v>
      </c>
      <c r="B6" s="425" t="s">
        <v>33</v>
      </c>
      <c r="C6" s="471">
        <v>10.2</v>
      </c>
      <c r="D6" s="463">
        <v>4.5</v>
      </c>
      <c r="E6" s="471">
        <v>10.3</v>
      </c>
      <c r="F6" s="463">
        <v>4.1</v>
      </c>
    </row>
    <row r="7" spans="1:6" ht="9.75" customHeight="1">
      <c r="A7" s="182" t="s">
        <v>31</v>
      </c>
      <c r="B7" s="466"/>
      <c r="C7" s="471"/>
      <c r="D7" s="464"/>
      <c r="E7" s="471"/>
      <c r="F7" s="464"/>
    </row>
    <row r="8" spans="1:6" ht="9.75" customHeight="1">
      <c r="A8" s="182" t="s">
        <v>32</v>
      </c>
      <c r="B8" s="426"/>
      <c r="C8" s="471"/>
      <c r="D8" s="465"/>
      <c r="E8" s="471"/>
      <c r="F8" s="465"/>
    </row>
    <row r="9" spans="1:6" ht="9.75" customHeight="1">
      <c r="A9" s="126" t="s">
        <v>34</v>
      </c>
      <c r="B9" s="470" t="s">
        <v>40</v>
      </c>
      <c r="C9" s="463">
        <v>20.6</v>
      </c>
      <c r="D9" s="471">
        <v>11.2</v>
      </c>
      <c r="E9" s="463">
        <v>20.9</v>
      </c>
      <c r="F9" s="485">
        <v>12.6</v>
      </c>
    </row>
    <row r="10" spans="1:6" ht="9.75" customHeight="1">
      <c r="A10" s="127" t="s">
        <v>35</v>
      </c>
      <c r="B10" s="470"/>
      <c r="C10" s="464"/>
      <c r="D10" s="471"/>
      <c r="E10" s="464"/>
      <c r="F10" s="485"/>
    </row>
    <row r="11" spans="1:6" ht="9.75" customHeight="1">
      <c r="A11" s="127" t="s">
        <v>36</v>
      </c>
      <c r="B11" s="470"/>
      <c r="C11" s="464"/>
      <c r="D11" s="471"/>
      <c r="E11" s="464"/>
      <c r="F11" s="485"/>
    </row>
    <row r="12" spans="1:6" ht="9.75" customHeight="1">
      <c r="A12" s="127" t="s">
        <v>37</v>
      </c>
      <c r="B12" s="470"/>
      <c r="C12" s="464"/>
      <c r="D12" s="471"/>
      <c r="E12" s="464"/>
      <c r="F12" s="485"/>
    </row>
    <row r="13" spans="1:6" ht="9.75" customHeight="1">
      <c r="A13" s="127" t="s">
        <v>38</v>
      </c>
      <c r="B13" s="470"/>
      <c r="C13" s="464"/>
      <c r="D13" s="471"/>
      <c r="E13" s="464"/>
      <c r="F13" s="485"/>
    </row>
    <row r="14" spans="1:6" ht="9.75" customHeight="1">
      <c r="A14" s="128" t="s">
        <v>39</v>
      </c>
      <c r="B14" s="470"/>
      <c r="C14" s="465"/>
      <c r="D14" s="471"/>
      <c r="E14" s="465"/>
      <c r="F14" s="485"/>
    </row>
    <row r="15" spans="1:6" ht="9.75" customHeight="1">
      <c r="A15" s="182" t="s">
        <v>41</v>
      </c>
      <c r="B15" s="425" t="s">
        <v>47</v>
      </c>
      <c r="C15" s="471">
        <v>11.6</v>
      </c>
      <c r="D15" s="463">
        <v>16.9</v>
      </c>
      <c r="E15" s="471">
        <v>11.7</v>
      </c>
      <c r="F15" s="463">
        <v>15.1</v>
      </c>
    </row>
    <row r="16" spans="1:6" ht="9.75" customHeight="1">
      <c r="A16" s="182" t="s">
        <v>42</v>
      </c>
      <c r="B16" s="466"/>
      <c r="C16" s="471"/>
      <c r="D16" s="464"/>
      <c r="E16" s="471"/>
      <c r="F16" s="464"/>
    </row>
    <row r="17" spans="1:6" ht="9.75" customHeight="1">
      <c r="A17" s="182" t="s">
        <v>43</v>
      </c>
      <c r="B17" s="466"/>
      <c r="C17" s="471"/>
      <c r="D17" s="464"/>
      <c r="E17" s="471"/>
      <c r="F17" s="464"/>
    </row>
    <row r="18" spans="1:6" ht="9.75" customHeight="1">
      <c r="A18" s="182" t="s">
        <v>44</v>
      </c>
      <c r="B18" s="466"/>
      <c r="C18" s="471"/>
      <c r="D18" s="464"/>
      <c r="E18" s="471"/>
      <c r="F18" s="464"/>
    </row>
    <row r="19" spans="1:6" ht="9.75" customHeight="1">
      <c r="A19" s="182" t="s">
        <v>45</v>
      </c>
      <c r="B19" s="466"/>
      <c r="C19" s="471"/>
      <c r="D19" s="464"/>
      <c r="E19" s="471"/>
      <c r="F19" s="464"/>
    </row>
    <row r="20" spans="1:6" ht="9.75" customHeight="1">
      <c r="A20" s="182" t="s">
        <v>46</v>
      </c>
      <c r="B20" s="426"/>
      <c r="C20" s="471"/>
      <c r="D20" s="465"/>
      <c r="E20" s="471"/>
      <c r="F20" s="465"/>
    </row>
    <row r="21" spans="1:6" ht="9.75" customHeight="1">
      <c r="A21" s="126" t="s">
        <v>48</v>
      </c>
      <c r="B21" s="470" t="s">
        <v>53</v>
      </c>
      <c r="C21" s="463">
        <v>25.1</v>
      </c>
      <c r="D21" s="463">
        <v>45.6</v>
      </c>
      <c r="E21" s="463">
        <v>22.6</v>
      </c>
      <c r="F21" s="463">
        <v>40.6</v>
      </c>
    </row>
    <row r="22" spans="1:6" ht="9.75" customHeight="1">
      <c r="A22" s="127" t="s">
        <v>49</v>
      </c>
      <c r="B22" s="470"/>
      <c r="C22" s="464"/>
      <c r="D22" s="464"/>
      <c r="E22" s="464"/>
      <c r="F22" s="464"/>
    </row>
    <row r="23" spans="1:6" ht="9.75" customHeight="1">
      <c r="A23" s="127" t="s">
        <v>50</v>
      </c>
      <c r="B23" s="470"/>
      <c r="C23" s="464"/>
      <c r="D23" s="464"/>
      <c r="E23" s="464"/>
      <c r="F23" s="464"/>
    </row>
    <row r="24" spans="1:6" ht="9.75" customHeight="1">
      <c r="A24" s="127" t="s">
        <v>51</v>
      </c>
      <c r="B24" s="470"/>
      <c r="C24" s="464"/>
      <c r="D24" s="464"/>
      <c r="E24" s="464"/>
      <c r="F24" s="464"/>
    </row>
    <row r="25" spans="1:6" ht="9.75" customHeight="1">
      <c r="A25" s="128" t="s">
        <v>52</v>
      </c>
      <c r="B25" s="470"/>
      <c r="C25" s="465"/>
      <c r="D25" s="465"/>
      <c r="E25" s="465"/>
      <c r="F25" s="465"/>
    </row>
    <row r="26" spans="1:6" ht="9.75" customHeight="1">
      <c r="A26" s="182" t="s">
        <v>54</v>
      </c>
      <c r="B26" s="425" t="s">
        <v>57</v>
      </c>
      <c r="C26" s="463">
        <v>18</v>
      </c>
      <c r="D26" s="463">
        <v>4.6</v>
      </c>
      <c r="E26" s="463">
        <v>17.6</v>
      </c>
      <c r="F26" s="485">
        <v>5.1</v>
      </c>
    </row>
    <row r="27" spans="1:6" ht="9.75" customHeight="1">
      <c r="A27" s="182" t="s">
        <v>55</v>
      </c>
      <c r="B27" s="466"/>
      <c r="C27" s="464"/>
      <c r="D27" s="464"/>
      <c r="E27" s="464"/>
      <c r="F27" s="485"/>
    </row>
    <row r="28" spans="1:6" ht="9.75" customHeight="1">
      <c r="A28" s="182" t="s">
        <v>56</v>
      </c>
      <c r="B28" s="426"/>
      <c r="C28" s="465"/>
      <c r="D28" s="465"/>
      <c r="E28" s="465"/>
      <c r="F28" s="485"/>
    </row>
    <row r="29" spans="1:6" ht="9.75" customHeight="1">
      <c r="A29" s="126" t="s">
        <v>58</v>
      </c>
      <c r="B29" s="12" t="s">
        <v>59</v>
      </c>
      <c r="C29" s="77">
        <v>2.3</v>
      </c>
      <c r="D29" s="77">
        <v>12.3</v>
      </c>
      <c r="E29" s="77">
        <v>2.9</v>
      </c>
      <c r="F29" s="77">
        <v>11.6</v>
      </c>
    </row>
    <row r="30" spans="1:6" ht="9.75" customHeight="1">
      <c r="A30" s="102" t="s">
        <v>60</v>
      </c>
      <c r="B30" s="104"/>
      <c r="C30" s="77">
        <v>9.1</v>
      </c>
      <c r="D30" s="77">
        <v>3.5</v>
      </c>
      <c r="E30" s="77">
        <v>10.8</v>
      </c>
      <c r="F30" s="77">
        <v>9.7</v>
      </c>
    </row>
    <row r="31" spans="1:6" s="94" customFormat="1" ht="10.5" customHeight="1">
      <c r="A31" s="480" t="s">
        <v>275</v>
      </c>
      <c r="B31" s="523"/>
      <c r="C31" s="131">
        <f>SUM(C5:C30)</f>
        <v>99.89999999999999</v>
      </c>
      <c r="D31" s="233">
        <f>SUM(D5:D30)</f>
        <v>99.99999999999999</v>
      </c>
      <c r="E31" s="131">
        <f>SUM(E5:E30)</f>
        <v>100.10000000000001</v>
      </c>
      <c r="F31" s="234">
        <f>SUM(F5:F30)</f>
        <v>100.1</v>
      </c>
    </row>
    <row r="32" spans="1:6" ht="10.5" customHeight="1">
      <c r="A32" s="455"/>
      <c r="B32" s="456"/>
      <c r="C32" s="132">
        <v>733</v>
      </c>
      <c r="D32" s="235">
        <v>733</v>
      </c>
      <c r="E32" s="132">
        <v>2165</v>
      </c>
      <c r="F32" s="236">
        <v>2165</v>
      </c>
    </row>
    <row r="33" spans="1:6" ht="8.25" customHeight="1">
      <c r="A33" s="117"/>
      <c r="B33" s="117"/>
      <c r="C33" s="118"/>
      <c r="D33" s="118"/>
      <c r="E33" s="118"/>
      <c r="F33" s="118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5" ht="18.75" customHeight="1">
      <c r="A35" s="452" t="s">
        <v>61</v>
      </c>
      <c r="B35" s="453"/>
      <c r="C35" s="454"/>
      <c r="D35" s="23" t="s">
        <v>256</v>
      </c>
      <c r="E35" s="23" t="s">
        <v>4</v>
      </c>
    </row>
    <row r="36" spans="1:6" ht="11.25" customHeight="1">
      <c r="A36" s="102" t="s">
        <v>62</v>
      </c>
      <c r="B36" s="103"/>
      <c r="C36" s="104"/>
      <c r="D36" s="105">
        <v>13.78</v>
      </c>
      <c r="E36" s="106">
        <v>12.01</v>
      </c>
      <c r="F36" s="184"/>
    </row>
    <row r="37" spans="1:6" ht="11.25" customHeight="1">
      <c r="A37" s="102" t="s">
        <v>63</v>
      </c>
      <c r="B37" s="103"/>
      <c r="C37" s="104"/>
      <c r="D37" s="105">
        <v>50.34</v>
      </c>
      <c r="E37" s="106">
        <v>50.9</v>
      </c>
      <c r="F37" s="184"/>
    </row>
    <row r="38" spans="1:6" ht="11.25" customHeight="1">
      <c r="A38" s="102" t="s">
        <v>64</v>
      </c>
      <c r="B38" s="103"/>
      <c r="C38" s="104"/>
      <c r="D38" s="105">
        <v>18.55</v>
      </c>
      <c r="E38" s="106">
        <v>18.29</v>
      </c>
      <c r="F38" s="184"/>
    </row>
    <row r="39" spans="1:6" ht="11.25" customHeight="1">
      <c r="A39" s="102" t="s">
        <v>65</v>
      </c>
      <c r="B39" s="103"/>
      <c r="C39" s="104"/>
      <c r="D39" s="105">
        <v>9.96</v>
      </c>
      <c r="E39" s="106">
        <v>9.19</v>
      </c>
      <c r="F39" s="184"/>
    </row>
    <row r="40" spans="1:6" ht="11.25" customHeight="1">
      <c r="A40" s="102" t="s">
        <v>66</v>
      </c>
      <c r="B40" s="103"/>
      <c r="C40" s="104"/>
      <c r="D40" s="105">
        <v>2.18</v>
      </c>
      <c r="E40" s="106">
        <v>1.8</v>
      </c>
      <c r="F40" s="184"/>
    </row>
    <row r="41" spans="1:6" ht="11.25" customHeight="1">
      <c r="A41" s="102" t="s">
        <v>67</v>
      </c>
      <c r="B41" s="103"/>
      <c r="C41" s="104"/>
      <c r="D41" s="105">
        <v>1.77</v>
      </c>
      <c r="E41" s="106">
        <v>1.89</v>
      </c>
      <c r="F41" s="184"/>
    </row>
    <row r="42" spans="1:6" ht="11.25" customHeight="1">
      <c r="A42" s="102" t="s">
        <v>68</v>
      </c>
      <c r="B42" s="103"/>
      <c r="C42" s="104"/>
      <c r="D42" s="77">
        <v>0.14</v>
      </c>
      <c r="E42" s="77">
        <v>0.09</v>
      </c>
      <c r="F42" s="184"/>
    </row>
    <row r="43" spans="1:6" ht="11.25" customHeight="1">
      <c r="A43" s="102" t="s">
        <v>69</v>
      </c>
      <c r="B43" s="103"/>
      <c r="C43" s="104"/>
      <c r="D43" s="105">
        <v>1.91</v>
      </c>
      <c r="E43" s="106">
        <v>1.71</v>
      </c>
      <c r="F43" s="184"/>
    </row>
    <row r="44" spans="1:6" ht="11.25" customHeight="1">
      <c r="A44" s="102" t="s">
        <v>70</v>
      </c>
      <c r="B44" s="103"/>
      <c r="C44" s="104"/>
      <c r="D44" s="105">
        <v>0.14</v>
      </c>
      <c r="E44" s="106">
        <v>0.18</v>
      </c>
      <c r="F44" s="184"/>
    </row>
    <row r="45" spans="1:6" ht="11.25" customHeight="1">
      <c r="A45" s="102" t="s">
        <v>75</v>
      </c>
      <c r="B45" s="103"/>
      <c r="C45" s="104"/>
      <c r="D45" s="77">
        <v>0.55</v>
      </c>
      <c r="E45" s="106">
        <v>0.55</v>
      </c>
      <c r="F45" s="184"/>
    </row>
    <row r="46" spans="1:6" ht="11.25" customHeight="1">
      <c r="A46" s="102" t="s">
        <v>71</v>
      </c>
      <c r="B46" s="103"/>
      <c r="C46" s="104"/>
      <c r="D46" s="77">
        <v>0.41</v>
      </c>
      <c r="E46" s="77">
        <v>0.14</v>
      </c>
      <c r="F46" s="184"/>
    </row>
    <row r="47" spans="1:6" ht="11.25" customHeight="1">
      <c r="A47" s="102" t="s">
        <v>72</v>
      </c>
      <c r="B47" s="103"/>
      <c r="C47" s="104"/>
      <c r="D47" s="105">
        <v>0.14</v>
      </c>
      <c r="E47" s="106">
        <v>0.14</v>
      </c>
      <c r="F47" s="184"/>
    </row>
    <row r="48" spans="1:6" ht="11.25" customHeight="1">
      <c r="A48" s="102" t="s">
        <v>25</v>
      </c>
      <c r="B48" s="103"/>
      <c r="C48" s="104"/>
      <c r="D48" s="105">
        <v>0.14</v>
      </c>
      <c r="E48" s="106">
        <v>3.09</v>
      </c>
      <c r="F48" s="184"/>
    </row>
    <row r="49" spans="1:8" ht="10.5" customHeight="1">
      <c r="A49" s="480" t="s">
        <v>275</v>
      </c>
      <c r="B49" s="523"/>
      <c r="C49" s="481"/>
      <c r="D49" s="162">
        <f>SUM(D36:D48)</f>
        <v>100.00999999999999</v>
      </c>
      <c r="E49" s="162">
        <f>SUM(E36:E48)</f>
        <v>99.97999999999999</v>
      </c>
      <c r="F49" s="184"/>
      <c r="G49" s="112"/>
      <c r="H49" s="112"/>
    </row>
    <row r="50" spans="1:6" ht="10.5" customHeight="1">
      <c r="A50" s="455"/>
      <c r="B50" s="456"/>
      <c r="C50" s="428"/>
      <c r="D50" s="133">
        <v>733</v>
      </c>
      <c r="E50" s="133">
        <v>2165</v>
      </c>
      <c r="F50" s="184"/>
    </row>
  </sheetData>
  <sheetProtection/>
  <mergeCells count="33">
    <mergeCell ref="D26:D28"/>
    <mergeCell ref="E26:E28"/>
    <mergeCell ref="C6:C8"/>
    <mergeCell ref="C9:C14"/>
    <mergeCell ref="B15:B20"/>
    <mergeCell ref="C15:C20"/>
    <mergeCell ref="B9:B14"/>
    <mergeCell ref="E3:F3"/>
    <mergeCell ref="C3:D3"/>
    <mergeCell ref="A4:B4"/>
    <mergeCell ref="B6:B8"/>
    <mergeCell ref="D21:D25"/>
    <mergeCell ref="E21:E25"/>
    <mergeCell ref="F15:F20"/>
    <mergeCell ref="E9:E14"/>
    <mergeCell ref="A3:B3"/>
    <mergeCell ref="A35:C35"/>
    <mergeCell ref="A49:C50"/>
    <mergeCell ref="B21:B25"/>
    <mergeCell ref="C21:C25"/>
    <mergeCell ref="B26:B28"/>
    <mergeCell ref="C26:C28"/>
    <mergeCell ref="A34:F34"/>
    <mergeCell ref="F21:F25"/>
    <mergeCell ref="F26:F28"/>
    <mergeCell ref="A31:B32"/>
    <mergeCell ref="F9:F14"/>
    <mergeCell ref="E15:E20"/>
    <mergeCell ref="D6:D8"/>
    <mergeCell ref="E6:E8"/>
    <mergeCell ref="F6:F8"/>
    <mergeCell ref="D9:D14"/>
    <mergeCell ref="D15:D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6.710937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312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30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524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525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23"/>
      <c r="B7" s="434" t="s">
        <v>106</v>
      </c>
      <c r="C7" s="39" t="s">
        <v>106</v>
      </c>
      <c r="D7" s="34">
        <v>51</v>
      </c>
      <c r="E7" s="34">
        <v>6</v>
      </c>
      <c r="F7" s="34">
        <v>57</v>
      </c>
      <c r="G7" s="34">
        <v>0</v>
      </c>
      <c r="H7" s="13"/>
      <c r="J7" s="419" t="s">
        <v>107</v>
      </c>
      <c r="K7" s="17" t="s">
        <v>106</v>
      </c>
      <c r="L7" s="217">
        <v>244</v>
      </c>
      <c r="M7" s="218">
        <v>22</v>
      </c>
      <c r="N7" s="217">
        <v>266</v>
      </c>
      <c r="T7" s="11"/>
    </row>
    <row r="8" spans="1:20" ht="11.25">
      <c r="A8" s="423"/>
      <c r="B8" s="434"/>
      <c r="C8" s="40" t="s">
        <v>236</v>
      </c>
      <c r="D8" s="36">
        <v>441</v>
      </c>
      <c r="E8" s="36">
        <v>78</v>
      </c>
      <c r="F8" s="36">
        <v>519</v>
      </c>
      <c r="G8" s="36">
        <v>0</v>
      </c>
      <c r="H8" s="13"/>
      <c r="J8" s="420"/>
      <c r="K8" s="17" t="s">
        <v>236</v>
      </c>
      <c r="L8" s="225">
        <v>118</v>
      </c>
      <c r="M8" s="218">
        <v>19</v>
      </c>
      <c r="N8" s="225">
        <v>137</v>
      </c>
      <c r="O8" s="14"/>
      <c r="P8" s="14"/>
      <c r="Q8" s="14"/>
      <c r="R8" s="14"/>
      <c r="S8" s="14"/>
      <c r="T8" s="11"/>
    </row>
    <row r="9" spans="1:20" ht="11.25">
      <c r="A9" s="423"/>
      <c r="B9" s="434"/>
      <c r="C9" s="37" t="s">
        <v>4</v>
      </c>
      <c r="D9" s="38">
        <f>SUM(D7:D8)</f>
        <v>492</v>
      </c>
      <c r="E9" s="38">
        <f>SUM(E7:E8)</f>
        <v>84</v>
      </c>
      <c r="F9" s="38">
        <f>SUM(F7:F8)</f>
        <v>576</v>
      </c>
      <c r="G9" s="38">
        <f>SUM(G7:G8)</f>
        <v>0</v>
      </c>
      <c r="H9" s="13"/>
      <c r="J9" s="421"/>
      <c r="K9" s="47" t="s">
        <v>4</v>
      </c>
      <c r="L9" s="43">
        <f>SUM(L7:L8)</f>
        <v>362</v>
      </c>
      <c r="M9" s="51">
        <f>SUM(M7:M8)</f>
        <v>41</v>
      </c>
      <c r="N9" s="43">
        <f>SUM(N7:N8)</f>
        <v>403</v>
      </c>
      <c r="O9" s="14"/>
      <c r="P9" s="14"/>
      <c r="Q9" s="14"/>
      <c r="R9" s="14"/>
      <c r="S9" s="14"/>
      <c r="T9" s="11"/>
    </row>
    <row r="10" spans="1:20" ht="11.25">
      <c r="A10" s="423"/>
      <c r="B10" s="419" t="s">
        <v>6</v>
      </c>
      <c r="C10" s="39" t="s">
        <v>106</v>
      </c>
      <c r="D10" s="34">
        <v>48</v>
      </c>
      <c r="E10" s="34">
        <v>3</v>
      </c>
      <c r="F10" s="34">
        <v>51</v>
      </c>
      <c r="G10" s="34">
        <v>0</v>
      </c>
      <c r="H10" s="13"/>
      <c r="J10" s="419" t="s">
        <v>111</v>
      </c>
      <c r="K10" s="17" t="s">
        <v>106</v>
      </c>
      <c r="L10" s="225">
        <v>225</v>
      </c>
      <c r="M10" s="218">
        <v>18</v>
      </c>
      <c r="N10" s="225">
        <v>243</v>
      </c>
      <c r="O10" s="14"/>
      <c r="P10" s="14"/>
      <c r="Q10" s="14"/>
      <c r="R10" s="14"/>
      <c r="S10" s="14"/>
      <c r="T10" s="11"/>
    </row>
    <row r="11" spans="1:20" ht="11.25">
      <c r="A11" s="423"/>
      <c r="B11" s="420"/>
      <c r="C11" s="40" t="s">
        <v>236</v>
      </c>
      <c r="D11" s="36">
        <v>403</v>
      </c>
      <c r="E11" s="36">
        <v>73</v>
      </c>
      <c r="F11" s="36">
        <v>476</v>
      </c>
      <c r="G11" s="36">
        <v>0</v>
      </c>
      <c r="H11" s="13"/>
      <c r="J11" s="420"/>
      <c r="K11" s="17" t="s">
        <v>236</v>
      </c>
      <c r="L11" s="225">
        <v>111</v>
      </c>
      <c r="M11" s="218">
        <v>14</v>
      </c>
      <c r="N11" s="225">
        <v>125</v>
      </c>
      <c r="O11" s="14"/>
      <c r="P11" s="14"/>
      <c r="Q11" s="14"/>
      <c r="R11" s="14"/>
      <c r="S11" s="14"/>
      <c r="T11" s="11"/>
    </row>
    <row r="12" spans="1:20" ht="11.25">
      <c r="A12" s="423"/>
      <c r="B12" s="421"/>
      <c r="C12" s="37" t="s">
        <v>4</v>
      </c>
      <c r="D12" s="38">
        <f>SUM(D10:D11)</f>
        <v>451</v>
      </c>
      <c r="E12" s="38">
        <f>SUM(E10:E11)</f>
        <v>76</v>
      </c>
      <c r="F12" s="38">
        <f>SUM(F10:F11)</f>
        <v>527</v>
      </c>
      <c r="G12" s="38">
        <f>SUM(G10:G11)</f>
        <v>0</v>
      </c>
      <c r="H12" s="13"/>
      <c r="J12" s="421"/>
      <c r="K12" s="44" t="s">
        <v>4</v>
      </c>
      <c r="L12" s="43">
        <f>SUM(L10:L11)</f>
        <v>336</v>
      </c>
      <c r="M12" s="43">
        <f>SUM(M10:M11)</f>
        <v>32</v>
      </c>
      <c r="N12" s="43">
        <f>SUM(N10:N11)</f>
        <v>368</v>
      </c>
      <c r="O12" s="14"/>
      <c r="P12" s="14"/>
      <c r="Q12" s="14"/>
      <c r="R12" s="14"/>
      <c r="S12" s="14"/>
      <c r="T12" s="11"/>
    </row>
    <row r="13" spans="1:20" ht="11.25">
      <c r="A13" s="423"/>
      <c r="B13" s="434" t="s">
        <v>7</v>
      </c>
      <c r="C13" s="39" t="s">
        <v>106</v>
      </c>
      <c r="D13" s="34">
        <v>50</v>
      </c>
      <c r="E13" s="34">
        <v>2</v>
      </c>
      <c r="F13" s="34">
        <v>52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34"/>
      <c r="C14" s="40" t="s">
        <v>236</v>
      </c>
      <c r="D14" s="36">
        <v>382</v>
      </c>
      <c r="E14" s="36">
        <v>63</v>
      </c>
      <c r="F14" s="36">
        <v>445</v>
      </c>
      <c r="G14" s="36">
        <v>0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34"/>
      <c r="C15" s="29" t="s">
        <v>4</v>
      </c>
      <c r="D15" s="38">
        <f>SUM(D13:D14)</f>
        <v>432</v>
      </c>
      <c r="E15" s="38">
        <f>SUM(E13:E14)</f>
        <v>65</v>
      </c>
      <c r="F15" s="38">
        <f>SUM(F13:F14)</f>
        <v>497</v>
      </c>
      <c r="G15" s="38">
        <f>SUM(G13:G14)</f>
        <v>0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24"/>
      <c r="B16" s="427" t="s">
        <v>4</v>
      </c>
      <c r="C16" s="469"/>
      <c r="D16" s="38">
        <f>SUM(D15,D12,D9)</f>
        <v>1375</v>
      </c>
      <c r="E16" s="38">
        <f>SUM(E15,E12,E9)</f>
        <v>225</v>
      </c>
      <c r="F16" s="38">
        <f>SUM(F15,F12,F9)</f>
        <v>1600</v>
      </c>
      <c r="G16" s="38">
        <f>SUM(G15,G12,G9)</f>
        <v>0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526" t="s">
        <v>237</v>
      </c>
      <c r="B19" s="527"/>
      <c r="C19" s="121" t="s">
        <v>238</v>
      </c>
      <c r="D19" s="27">
        <v>0</v>
      </c>
      <c r="E19" s="27">
        <v>0</v>
      </c>
      <c r="F19" s="27">
        <v>0</v>
      </c>
      <c r="J19" s="13"/>
      <c r="K19" s="13"/>
      <c r="L19" s="18"/>
      <c r="M19" s="14"/>
    </row>
    <row r="20" spans="1:6" ht="39.75" customHeight="1">
      <c r="A20" s="528"/>
      <c r="B20" s="529"/>
      <c r="C20" s="121" t="s">
        <v>239</v>
      </c>
      <c r="D20" s="27">
        <v>4</v>
      </c>
      <c r="E20" s="27">
        <v>1</v>
      </c>
      <c r="F20" s="27">
        <v>5</v>
      </c>
    </row>
    <row r="21" spans="1:16" ht="12.75" customHeight="1">
      <c r="A21" s="19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33" t="s">
        <v>76</v>
      </c>
      <c r="B23" s="433"/>
      <c r="C23" s="433"/>
      <c r="D23" s="433"/>
      <c r="E23" s="433"/>
      <c r="F23" s="433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16" t="s">
        <v>8</v>
      </c>
      <c r="B24" s="417"/>
      <c r="C24" s="418"/>
      <c r="D24" s="27">
        <v>383</v>
      </c>
      <c r="E24" s="27">
        <v>72</v>
      </c>
      <c r="F24" s="27">
        <v>455</v>
      </c>
      <c r="J24" s="54">
        <v>2</v>
      </c>
      <c r="K24" s="54">
        <v>7</v>
      </c>
      <c r="L24" s="54">
        <v>0</v>
      </c>
      <c r="M24" s="54">
        <f>SUM(J24:L24)</f>
        <v>9</v>
      </c>
      <c r="N24" s="21"/>
    </row>
  </sheetData>
  <sheetProtection/>
  <mergeCells count="14">
    <mergeCell ref="J16:J17"/>
    <mergeCell ref="A19:B20"/>
    <mergeCell ref="J7:J9"/>
    <mergeCell ref="A23:F23"/>
    <mergeCell ref="J10:J12"/>
    <mergeCell ref="D5:G5"/>
    <mergeCell ref="B7:B9"/>
    <mergeCell ref="B10:B12"/>
    <mergeCell ref="B13:B15"/>
    <mergeCell ref="A24:C24"/>
    <mergeCell ref="A5:A16"/>
    <mergeCell ref="B5:B6"/>
    <mergeCell ref="C5:C6"/>
    <mergeCell ref="B16:C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8.421875" style="22" customWidth="1"/>
    <col min="5" max="7" width="14.140625" style="22" customWidth="1"/>
    <col min="8" max="8" width="9.28125" style="172" customWidth="1"/>
    <col min="9" max="9" width="12.7109375" style="22" customWidth="1"/>
    <col min="10" max="10" width="6.421875" style="22" customWidth="1"/>
    <col min="11" max="11" width="6.8515625" style="22" customWidth="1"/>
    <col min="12" max="12" width="7.8515625" style="22" customWidth="1"/>
    <col min="13" max="13" width="11.7109375" style="22" customWidth="1"/>
    <col min="14" max="14" width="9.28125" style="22" customWidth="1"/>
    <col min="15" max="15" width="4.421875" style="22" customWidth="1"/>
    <col min="16" max="16" width="5.8515625" style="22" customWidth="1"/>
    <col min="17" max="17" width="1.710937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312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37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78.75">
      <c r="A5" s="81" t="s">
        <v>254</v>
      </c>
      <c r="B5" s="28" t="s">
        <v>78</v>
      </c>
      <c r="C5" s="81" t="s">
        <v>79</v>
      </c>
      <c r="D5" s="28" t="s">
        <v>73</v>
      </c>
      <c r="E5" s="81" t="s">
        <v>103</v>
      </c>
      <c r="F5" s="28" t="s">
        <v>74</v>
      </c>
      <c r="G5" s="28" t="s">
        <v>104</v>
      </c>
      <c r="H5" s="28" t="s">
        <v>77</v>
      </c>
      <c r="I5" s="149" t="s">
        <v>346</v>
      </c>
      <c r="J5" s="81" t="s">
        <v>81</v>
      </c>
      <c r="K5" s="150" t="s">
        <v>82</v>
      </c>
      <c r="L5" s="81" t="s">
        <v>105</v>
      </c>
    </row>
    <row r="6" spans="1:16" s="63" customFormat="1" ht="12.75" customHeight="1">
      <c r="A6" s="64" t="s">
        <v>255</v>
      </c>
      <c r="B6" s="237">
        <v>127</v>
      </c>
      <c r="C6" s="227">
        <v>7</v>
      </c>
      <c r="D6" s="238">
        <v>0</v>
      </c>
      <c r="E6" s="27">
        <v>0</v>
      </c>
      <c r="F6" s="239">
        <v>1</v>
      </c>
      <c r="G6" s="27">
        <v>0</v>
      </c>
      <c r="H6" s="237">
        <v>2</v>
      </c>
      <c r="I6" s="228">
        <v>2</v>
      </c>
      <c r="J6" s="41">
        <v>1</v>
      </c>
      <c r="K6" s="237">
        <v>17</v>
      </c>
      <c r="L6" s="227">
        <v>360</v>
      </c>
      <c r="M6" s="229"/>
      <c r="N6" s="229"/>
      <c r="O6" s="229"/>
      <c r="P6" s="229"/>
    </row>
    <row r="7" spans="1:16" s="63" customFormat="1" ht="12.75" customHeight="1">
      <c r="A7" s="64" t="s">
        <v>282</v>
      </c>
      <c r="B7" s="237">
        <v>120</v>
      </c>
      <c r="C7" s="227">
        <v>9</v>
      </c>
      <c r="D7" s="238">
        <v>0</v>
      </c>
      <c r="E7" s="27">
        <v>0</v>
      </c>
      <c r="F7" s="239">
        <v>2</v>
      </c>
      <c r="G7" s="27">
        <v>0</v>
      </c>
      <c r="H7" s="237">
        <v>5</v>
      </c>
      <c r="I7" s="27">
        <v>0</v>
      </c>
      <c r="J7" s="27">
        <v>0</v>
      </c>
      <c r="K7" s="237">
        <v>27</v>
      </c>
      <c r="L7" s="227">
        <v>320</v>
      </c>
      <c r="M7" s="229"/>
      <c r="N7" s="229"/>
      <c r="O7" s="229"/>
      <c r="P7" s="229"/>
    </row>
    <row r="8" spans="1:16" s="63" customFormat="1" ht="12.75" customHeight="1">
      <c r="A8" s="64" t="s">
        <v>283</v>
      </c>
      <c r="B8" s="237">
        <v>108</v>
      </c>
      <c r="C8" s="228">
        <v>5</v>
      </c>
      <c r="D8" s="238">
        <v>0</v>
      </c>
      <c r="E8" s="27">
        <v>0</v>
      </c>
      <c r="F8" s="238">
        <v>0</v>
      </c>
      <c r="G8" s="27">
        <v>0</v>
      </c>
      <c r="H8" s="239">
        <v>2</v>
      </c>
      <c r="I8" s="27">
        <v>0</v>
      </c>
      <c r="J8" s="228">
        <v>2</v>
      </c>
      <c r="K8" s="237">
        <v>16</v>
      </c>
      <c r="L8" s="227">
        <v>262</v>
      </c>
      <c r="M8" s="229"/>
      <c r="N8" s="229"/>
      <c r="O8" s="229"/>
      <c r="P8" s="229"/>
    </row>
    <row r="9" s="68" customFormat="1" ht="11.25">
      <c r="H9" s="167"/>
    </row>
    <row r="10" spans="1:8" s="68" customFormat="1" ht="15" customHeight="1">
      <c r="A10" s="440" t="s">
        <v>253</v>
      </c>
      <c r="B10" s="440"/>
      <c r="C10" s="440"/>
      <c r="D10" s="440"/>
      <c r="E10" s="440"/>
      <c r="F10" s="440"/>
      <c r="G10" s="440"/>
      <c r="H10" s="167"/>
    </row>
    <row r="11" spans="1:17" s="74" customFormat="1" ht="12.75" customHeight="1">
      <c r="A11" s="441" t="s">
        <v>245</v>
      </c>
      <c r="B11" s="442"/>
      <c r="C11" s="442"/>
      <c r="D11" s="443"/>
      <c r="E11" s="447" t="s">
        <v>252</v>
      </c>
      <c r="F11" s="448"/>
      <c r="G11" s="449"/>
      <c r="H11" s="12"/>
      <c r="I11" s="440" t="s">
        <v>280</v>
      </c>
      <c r="J11" s="440"/>
      <c r="K11" s="440"/>
      <c r="L11" s="440"/>
      <c r="M11" s="440"/>
      <c r="N11" s="440"/>
      <c r="O11" s="440"/>
      <c r="P11" s="440"/>
      <c r="Q11" s="440"/>
    </row>
    <row r="12" spans="1:17" s="74" customFormat="1" ht="74.25" customHeight="1">
      <c r="A12" s="475"/>
      <c r="B12" s="476"/>
      <c r="C12" s="476"/>
      <c r="D12" s="477"/>
      <c r="E12" s="79" t="s">
        <v>3</v>
      </c>
      <c r="F12" s="148" t="s">
        <v>2</v>
      </c>
      <c r="G12" s="148" t="s">
        <v>4</v>
      </c>
      <c r="H12" s="76"/>
      <c r="J12" s="436" t="s">
        <v>268</v>
      </c>
      <c r="K12" s="436" t="s">
        <v>267</v>
      </c>
      <c r="L12" s="436" t="s">
        <v>269</v>
      </c>
      <c r="M12" s="436" t="s">
        <v>270</v>
      </c>
      <c r="N12" s="436" t="s">
        <v>271</v>
      </c>
      <c r="O12" s="436" t="s">
        <v>284</v>
      </c>
      <c r="P12" s="436" t="s">
        <v>4</v>
      </c>
      <c r="Q12" s="22"/>
    </row>
    <row r="13" spans="1:17" s="74" customFormat="1" ht="12.75" customHeight="1">
      <c r="A13" s="473" t="s">
        <v>9</v>
      </c>
      <c r="B13" s="474"/>
      <c r="C13" s="474"/>
      <c r="D13" s="474"/>
      <c r="E13" s="78">
        <v>0</v>
      </c>
      <c r="F13" s="151">
        <v>0</v>
      </c>
      <c r="G13" s="78">
        <v>0</v>
      </c>
      <c r="H13" s="76"/>
      <c r="J13" s="437"/>
      <c r="K13" s="437"/>
      <c r="L13" s="437"/>
      <c r="M13" s="437"/>
      <c r="N13" s="437"/>
      <c r="O13" s="437"/>
      <c r="P13" s="437"/>
      <c r="Q13" s="22"/>
    </row>
    <row r="14" spans="1:17" s="74" customFormat="1" ht="12.75" customHeight="1">
      <c r="A14" s="473" t="s">
        <v>10</v>
      </c>
      <c r="B14" s="474"/>
      <c r="C14" s="474"/>
      <c r="D14" s="474"/>
      <c r="E14" s="78">
        <v>0</v>
      </c>
      <c r="F14" s="151">
        <v>0</v>
      </c>
      <c r="G14" s="78">
        <v>0</v>
      </c>
      <c r="H14" s="76"/>
      <c r="J14" s="437"/>
      <c r="K14" s="437"/>
      <c r="L14" s="437"/>
      <c r="M14" s="437"/>
      <c r="N14" s="437"/>
      <c r="O14" s="437"/>
      <c r="P14" s="437"/>
      <c r="Q14" s="22"/>
    </row>
    <row r="15" spans="1:17" s="74" customFormat="1" ht="12.75" customHeight="1">
      <c r="A15" s="473" t="s">
        <v>250</v>
      </c>
      <c r="B15" s="474"/>
      <c r="C15" s="474"/>
      <c r="D15" s="474"/>
      <c r="E15" s="78">
        <v>0</v>
      </c>
      <c r="F15" s="151">
        <v>0</v>
      </c>
      <c r="G15" s="78">
        <v>0</v>
      </c>
      <c r="H15" s="76"/>
      <c r="J15" s="437"/>
      <c r="K15" s="438"/>
      <c r="L15" s="438"/>
      <c r="M15" s="438"/>
      <c r="N15" s="438"/>
      <c r="O15" s="438"/>
      <c r="P15" s="438"/>
      <c r="Q15" s="22"/>
    </row>
    <row r="16" spans="1:16" ht="12.75" customHeight="1">
      <c r="A16" s="473" t="s">
        <v>11</v>
      </c>
      <c r="B16" s="474"/>
      <c r="C16" s="474"/>
      <c r="D16" s="474"/>
      <c r="E16" s="78">
        <v>0</v>
      </c>
      <c r="F16" s="151">
        <v>0</v>
      </c>
      <c r="G16" s="78">
        <v>0</v>
      </c>
      <c r="H16" s="80"/>
      <c r="I16" s="425" t="s">
        <v>256</v>
      </c>
      <c r="J16" s="82">
        <v>98.4</v>
      </c>
      <c r="K16" s="240">
        <v>0</v>
      </c>
      <c r="L16" s="82">
        <v>0.6</v>
      </c>
      <c r="M16" s="240">
        <v>0.4</v>
      </c>
      <c r="N16" s="82">
        <v>0.6</v>
      </c>
      <c r="O16" s="90">
        <v>0</v>
      </c>
      <c r="P16" s="399">
        <f>SUM(J16:O16)</f>
        <v>100</v>
      </c>
    </row>
    <row r="17" spans="1:16" ht="12.75" customHeight="1">
      <c r="A17" s="473" t="s">
        <v>230</v>
      </c>
      <c r="B17" s="474"/>
      <c r="C17" s="474"/>
      <c r="D17" s="474"/>
      <c r="E17" s="78">
        <v>0.2</v>
      </c>
      <c r="F17" s="151">
        <v>1.3</v>
      </c>
      <c r="G17" s="78">
        <v>0.4</v>
      </c>
      <c r="H17" s="80"/>
      <c r="I17" s="426"/>
      <c r="J17" s="86"/>
      <c r="K17" s="241"/>
      <c r="L17" s="86"/>
      <c r="M17" s="241"/>
      <c r="N17" s="89"/>
      <c r="O17" s="91"/>
      <c r="P17" s="400">
        <v>507</v>
      </c>
    </row>
    <row r="18" spans="1:16" ht="12.75" customHeight="1">
      <c r="A18" s="473" t="s">
        <v>231</v>
      </c>
      <c r="B18" s="474"/>
      <c r="C18" s="474"/>
      <c r="D18" s="474"/>
      <c r="E18" s="78">
        <v>0.9</v>
      </c>
      <c r="F18" s="151">
        <v>0</v>
      </c>
      <c r="G18" s="78">
        <v>0.8</v>
      </c>
      <c r="H18" s="80"/>
      <c r="I18" s="425" t="s">
        <v>4</v>
      </c>
      <c r="J18" s="82">
        <v>98.6</v>
      </c>
      <c r="K18" s="82">
        <v>0</v>
      </c>
      <c r="L18" s="240">
        <v>0.6</v>
      </c>
      <c r="M18" s="82">
        <v>0.1</v>
      </c>
      <c r="N18" s="82">
        <v>0.6</v>
      </c>
      <c r="O18" s="181">
        <v>0</v>
      </c>
      <c r="P18" s="84">
        <f>SUM(J18:O18)</f>
        <v>99.89999999999998</v>
      </c>
    </row>
    <row r="19" spans="1:16" ht="12.75" customHeight="1">
      <c r="A19" s="473" t="s">
        <v>232</v>
      </c>
      <c r="B19" s="474"/>
      <c r="C19" s="474"/>
      <c r="D19" s="474"/>
      <c r="E19" s="78">
        <v>7.2</v>
      </c>
      <c r="F19" s="151">
        <v>1.3</v>
      </c>
      <c r="G19" s="78">
        <v>6.3</v>
      </c>
      <c r="H19" s="80"/>
      <c r="I19" s="426"/>
      <c r="J19" s="86"/>
      <c r="K19" s="86"/>
      <c r="L19" s="241"/>
      <c r="M19" s="86"/>
      <c r="N19" s="86"/>
      <c r="O19" s="401"/>
      <c r="P19" s="88">
        <v>1385</v>
      </c>
    </row>
    <row r="20" spans="1:8" ht="12.75" customHeight="1">
      <c r="A20" s="473" t="s">
        <v>233</v>
      </c>
      <c r="B20" s="474"/>
      <c r="C20" s="474"/>
      <c r="D20" s="474"/>
      <c r="E20" s="78">
        <v>83.5</v>
      </c>
      <c r="F20" s="151">
        <v>86.8</v>
      </c>
      <c r="G20" s="78">
        <v>84</v>
      </c>
      <c r="H20" s="80"/>
    </row>
    <row r="21" spans="1:8" ht="12.75" customHeight="1">
      <c r="A21" s="473" t="s">
        <v>12</v>
      </c>
      <c r="B21" s="474"/>
      <c r="C21" s="474"/>
      <c r="D21" s="474"/>
      <c r="E21" s="78">
        <v>0</v>
      </c>
      <c r="F21" s="151">
        <v>0</v>
      </c>
      <c r="G21" s="78">
        <v>0</v>
      </c>
      <c r="H21" s="80"/>
    </row>
    <row r="22" spans="1:8" ht="12.75" customHeight="1">
      <c r="A22" s="473" t="s">
        <v>13</v>
      </c>
      <c r="B22" s="474"/>
      <c r="C22" s="474"/>
      <c r="D22" s="474"/>
      <c r="E22" s="78">
        <v>0.5</v>
      </c>
      <c r="F22" s="151">
        <v>0</v>
      </c>
      <c r="G22" s="78">
        <v>0.4</v>
      </c>
      <c r="H22" s="80"/>
    </row>
    <row r="23" spans="1:8" ht="12.75" customHeight="1">
      <c r="A23" s="473" t="s">
        <v>14</v>
      </c>
      <c r="B23" s="474"/>
      <c r="C23" s="474"/>
      <c r="D23" s="474"/>
      <c r="E23" s="78">
        <v>0.2</v>
      </c>
      <c r="F23" s="151">
        <v>1.3</v>
      </c>
      <c r="G23" s="78">
        <v>0.4</v>
      </c>
      <c r="H23" s="80"/>
    </row>
    <row r="24" spans="1:8" ht="12.75" customHeight="1">
      <c r="A24" s="473" t="s">
        <v>83</v>
      </c>
      <c r="B24" s="474"/>
      <c r="C24" s="474"/>
      <c r="D24" s="474"/>
      <c r="E24" s="78">
        <v>1.4</v>
      </c>
      <c r="F24" s="151">
        <v>0</v>
      </c>
      <c r="G24" s="78">
        <v>1.2</v>
      </c>
      <c r="H24" s="80"/>
    </row>
    <row r="25" spans="1:8" ht="12.75" customHeight="1">
      <c r="A25" s="473" t="s">
        <v>99</v>
      </c>
      <c r="B25" s="474"/>
      <c r="C25" s="474"/>
      <c r="D25" s="474"/>
      <c r="E25" s="78">
        <v>3.2</v>
      </c>
      <c r="F25" s="151">
        <v>3.9</v>
      </c>
      <c r="G25" s="78">
        <v>3.4</v>
      </c>
      <c r="H25" s="80"/>
    </row>
    <row r="26" spans="1:8" ht="12.75" customHeight="1">
      <c r="A26" s="473" t="s">
        <v>98</v>
      </c>
      <c r="B26" s="474"/>
      <c r="C26" s="474"/>
      <c r="D26" s="474"/>
      <c r="E26" s="78">
        <v>1.2</v>
      </c>
      <c r="F26" s="175">
        <v>1.3</v>
      </c>
      <c r="G26" s="78">
        <v>1.2</v>
      </c>
      <c r="H26" s="80"/>
    </row>
    <row r="27" spans="1:8" ht="12.75" customHeight="1">
      <c r="A27" s="473" t="s">
        <v>84</v>
      </c>
      <c r="B27" s="474"/>
      <c r="C27" s="474"/>
      <c r="D27" s="474"/>
      <c r="E27" s="78">
        <v>0.9</v>
      </c>
      <c r="F27" s="151">
        <v>3.9</v>
      </c>
      <c r="G27" s="78">
        <v>1.4</v>
      </c>
      <c r="H27" s="80"/>
    </row>
    <row r="28" spans="1:8" ht="12.75" customHeight="1">
      <c r="A28" s="473" t="s">
        <v>100</v>
      </c>
      <c r="B28" s="474"/>
      <c r="C28" s="474"/>
      <c r="D28" s="474"/>
      <c r="E28" s="78">
        <v>0.2</v>
      </c>
      <c r="F28" s="151">
        <v>0</v>
      </c>
      <c r="G28" s="78">
        <v>0.2</v>
      </c>
      <c r="H28" s="80"/>
    </row>
    <row r="29" spans="1:17" ht="12.75" customHeight="1">
      <c r="A29" s="473" t="s">
        <v>25</v>
      </c>
      <c r="B29" s="474"/>
      <c r="C29" s="474"/>
      <c r="D29" s="474"/>
      <c r="E29" s="78">
        <v>0.5</v>
      </c>
      <c r="F29" s="151">
        <v>0</v>
      </c>
      <c r="G29" s="78">
        <v>0.4</v>
      </c>
      <c r="H29" s="80"/>
      <c r="Q29" s="98"/>
    </row>
    <row r="30" spans="1:8" ht="12.75" customHeight="1">
      <c r="A30" s="429" t="s">
        <v>4</v>
      </c>
      <c r="B30" s="450"/>
      <c r="C30" s="450"/>
      <c r="D30" s="430"/>
      <c r="E30" s="242">
        <f>SUM(E13:E29)</f>
        <v>99.90000000000002</v>
      </c>
      <c r="F30" s="153">
        <f>SUM(F13:F29)</f>
        <v>99.8</v>
      </c>
      <c r="G30" s="242">
        <f>SUM(G13:G29)</f>
        <v>100.10000000000004</v>
      </c>
      <c r="H30" s="80"/>
    </row>
    <row r="31" spans="1:17" ht="12.75" customHeight="1">
      <c r="A31" s="431"/>
      <c r="B31" s="451"/>
      <c r="C31" s="451"/>
      <c r="D31" s="432"/>
      <c r="E31" s="155">
        <v>431</v>
      </c>
      <c r="F31" s="155">
        <v>76</v>
      </c>
      <c r="G31" s="155">
        <v>507</v>
      </c>
      <c r="H31" s="80"/>
      <c r="Q31" s="94"/>
    </row>
    <row r="32" ht="18" customHeight="1"/>
    <row r="33" spans="1:17" s="94" customFormat="1" ht="11.25">
      <c r="A33" s="3"/>
      <c r="B33" s="3"/>
      <c r="C33" s="3"/>
      <c r="D33" s="6"/>
      <c r="E33" s="4"/>
      <c r="F33" s="221"/>
      <c r="H33" s="4"/>
      <c r="I33" s="243"/>
      <c r="J33" s="97"/>
      <c r="K33" s="97"/>
      <c r="L33" s="97"/>
      <c r="Q33" s="22"/>
    </row>
    <row r="34" ht="11.25">
      <c r="F34" s="98"/>
    </row>
    <row r="35" spans="5:7" ht="11.25">
      <c r="E35" s="112"/>
      <c r="F35" s="112"/>
      <c r="G35" s="112"/>
    </row>
  </sheetData>
  <sheetProtection/>
  <mergeCells count="32">
    <mergeCell ref="A13:D13"/>
    <mergeCell ref="A14:D14"/>
    <mergeCell ref="M12:M15"/>
    <mergeCell ref="N12:N15"/>
    <mergeCell ref="A30:D31"/>
    <mergeCell ref="J12:J15"/>
    <mergeCell ref="A26:D26"/>
    <mergeCell ref="A27:D27"/>
    <mergeCell ref="A29:D29"/>
    <mergeCell ref="A21:D21"/>
    <mergeCell ref="A16:D16"/>
    <mergeCell ref="A17:D17"/>
    <mergeCell ref="I18:I19"/>
    <mergeCell ref="I16:I17"/>
    <mergeCell ref="A28:D28"/>
    <mergeCell ref="A4:Q4"/>
    <mergeCell ref="A10:G10"/>
    <mergeCell ref="I11:Q11"/>
    <mergeCell ref="A11:D12"/>
    <mergeCell ref="E11:G11"/>
    <mergeCell ref="K12:K15"/>
    <mergeCell ref="L12:L15"/>
    <mergeCell ref="A24:D24"/>
    <mergeCell ref="A25:D25"/>
    <mergeCell ref="A19:D19"/>
    <mergeCell ref="A20:D20"/>
    <mergeCell ref="O12:O15"/>
    <mergeCell ref="P12:P15"/>
    <mergeCell ref="A22:D22"/>
    <mergeCell ref="A23:D23"/>
    <mergeCell ref="A15:D15"/>
    <mergeCell ref="A18:D18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1" spans="1:17" s="2" customFormat="1" ht="12.75" customHeight="1">
      <c r="A1" s="3"/>
      <c r="B1" s="4">
        <v>2011</v>
      </c>
      <c r="E1" s="460" t="s">
        <v>290</v>
      </c>
      <c r="F1" s="460"/>
      <c r="H1" s="6"/>
      <c r="I1" s="6"/>
      <c r="J1" s="6"/>
      <c r="K1" s="6"/>
      <c r="L1" s="7"/>
      <c r="M1" s="7"/>
      <c r="N1" s="7"/>
      <c r="O1" s="7"/>
      <c r="P1" s="7"/>
      <c r="Q1" s="7"/>
    </row>
    <row r="3" spans="1:6" ht="11.25" customHeight="1">
      <c r="A3" s="439" t="s">
        <v>281</v>
      </c>
      <c r="B3" s="439"/>
      <c r="C3" s="439"/>
      <c r="D3" s="439"/>
      <c r="E3" s="439"/>
      <c r="F3" s="439"/>
    </row>
    <row r="4" spans="1:6" ht="4.5" customHeight="1">
      <c r="A4" s="96"/>
      <c r="B4" s="96"/>
      <c r="C4" s="96"/>
      <c r="D4" s="96"/>
      <c r="E4" s="96"/>
      <c r="F4" s="96"/>
    </row>
    <row r="5" spans="4:6" ht="11.25">
      <c r="D5" s="461" t="s">
        <v>256</v>
      </c>
      <c r="E5" s="462"/>
      <c r="F5" s="422" t="s">
        <v>4</v>
      </c>
    </row>
    <row r="6" spans="1:6" ht="27" customHeight="1">
      <c r="A6" s="30" t="s">
        <v>15</v>
      </c>
      <c r="B6" s="101"/>
      <c r="C6" s="31"/>
      <c r="D6" s="12" t="s">
        <v>232</v>
      </c>
      <c r="E6" s="28" t="s">
        <v>233</v>
      </c>
      <c r="F6" s="424"/>
    </row>
    <row r="7" spans="1:6" ht="11.25">
      <c r="A7" s="102" t="s">
        <v>16</v>
      </c>
      <c r="B7" s="103"/>
      <c r="C7" s="104"/>
      <c r="D7" s="77">
        <v>4</v>
      </c>
      <c r="E7" s="77">
        <v>7.2</v>
      </c>
      <c r="F7" s="77">
        <v>6.3</v>
      </c>
    </row>
    <row r="8" spans="1:6" ht="11.25">
      <c r="A8" s="102" t="s">
        <v>17</v>
      </c>
      <c r="B8" s="103"/>
      <c r="C8" s="104"/>
      <c r="D8" s="77">
        <v>17.2</v>
      </c>
      <c r="E8" s="77">
        <v>12</v>
      </c>
      <c r="F8" s="77">
        <v>13.9</v>
      </c>
    </row>
    <row r="9" spans="1:6" ht="11.25">
      <c r="A9" s="102" t="s">
        <v>18</v>
      </c>
      <c r="B9" s="103"/>
      <c r="C9" s="104"/>
      <c r="D9" s="77">
        <v>27.6</v>
      </c>
      <c r="E9" s="77">
        <v>36.7</v>
      </c>
      <c r="F9" s="77">
        <v>40.7</v>
      </c>
    </row>
    <row r="10" spans="1:6" ht="11.25">
      <c r="A10" s="102" t="s">
        <v>19</v>
      </c>
      <c r="B10" s="103"/>
      <c r="C10" s="104"/>
      <c r="D10" s="77">
        <v>0.5</v>
      </c>
      <c r="E10" s="77">
        <v>1.1</v>
      </c>
      <c r="F10" s="77">
        <v>0.9</v>
      </c>
    </row>
    <row r="11" spans="1:6" ht="11.25">
      <c r="A11" s="102" t="s">
        <v>20</v>
      </c>
      <c r="B11" s="103"/>
      <c r="C11" s="104"/>
      <c r="D11" s="77">
        <v>1.5</v>
      </c>
      <c r="E11" s="77">
        <v>1.5</v>
      </c>
      <c r="F11" s="77">
        <v>1.6</v>
      </c>
    </row>
    <row r="12" spans="1:6" ht="11.25">
      <c r="A12" s="102" t="s">
        <v>101</v>
      </c>
      <c r="B12" s="103"/>
      <c r="C12" s="104"/>
      <c r="D12" s="77">
        <v>3.8</v>
      </c>
      <c r="E12" s="77">
        <v>8.7</v>
      </c>
      <c r="F12" s="77">
        <v>6.6</v>
      </c>
    </row>
    <row r="13" spans="1:6" ht="11.25">
      <c r="A13" s="102" t="s">
        <v>102</v>
      </c>
      <c r="B13" s="103"/>
      <c r="C13" s="104"/>
      <c r="D13" s="105">
        <v>0.5</v>
      </c>
      <c r="E13" s="77">
        <v>0.5</v>
      </c>
      <c r="F13" s="77">
        <v>0.4</v>
      </c>
    </row>
    <row r="14" spans="1:6" ht="11.25">
      <c r="A14" s="102" t="s">
        <v>21</v>
      </c>
      <c r="B14" s="103"/>
      <c r="C14" s="104"/>
      <c r="D14" s="77">
        <v>37.8</v>
      </c>
      <c r="E14" s="77">
        <v>20.7</v>
      </c>
      <c r="F14" s="77">
        <v>23.2</v>
      </c>
    </row>
    <row r="15" spans="1:6" ht="11.25">
      <c r="A15" s="102" t="s">
        <v>22</v>
      </c>
      <c r="B15" s="103"/>
      <c r="C15" s="104"/>
      <c r="D15" s="105">
        <v>0</v>
      </c>
      <c r="E15" s="77">
        <v>0.2</v>
      </c>
      <c r="F15" s="77">
        <v>0.1</v>
      </c>
    </row>
    <row r="16" spans="1:6" ht="11.25">
      <c r="A16" s="102" t="s">
        <v>23</v>
      </c>
      <c r="B16" s="103"/>
      <c r="C16" s="104"/>
      <c r="D16" s="105">
        <v>0</v>
      </c>
      <c r="E16" s="77">
        <v>0.1</v>
      </c>
      <c r="F16" s="77">
        <v>0</v>
      </c>
    </row>
    <row r="17" spans="1:6" ht="11.25">
      <c r="A17" s="102" t="s">
        <v>24</v>
      </c>
      <c r="B17" s="103"/>
      <c r="C17" s="104"/>
      <c r="D17" s="77">
        <v>6.6</v>
      </c>
      <c r="E17" s="77">
        <v>10.2</v>
      </c>
      <c r="F17" s="77">
        <v>5.4</v>
      </c>
    </row>
    <row r="18" spans="1:6" ht="11.25">
      <c r="A18" s="102" t="s">
        <v>25</v>
      </c>
      <c r="B18" s="103"/>
      <c r="C18" s="104"/>
      <c r="D18" s="77">
        <v>0.5</v>
      </c>
      <c r="E18" s="77">
        <v>1.1</v>
      </c>
      <c r="F18" s="77">
        <v>0.8</v>
      </c>
    </row>
    <row r="19" spans="1:6" ht="11.25">
      <c r="A19" s="452" t="s">
        <v>4</v>
      </c>
      <c r="B19" s="453"/>
      <c r="C19" s="454"/>
      <c r="D19" s="176">
        <f>SUM(D7:D18)</f>
        <v>99.99999999999999</v>
      </c>
      <c r="E19" s="176">
        <f>SUM(E7:E18)</f>
        <v>100</v>
      </c>
      <c r="F19" s="176">
        <f>SUM(F7:F18)</f>
        <v>99.9</v>
      </c>
    </row>
    <row r="20" spans="1:6" ht="11.25" customHeight="1">
      <c r="A20" s="455"/>
      <c r="B20" s="456"/>
      <c r="C20" s="428"/>
      <c r="D20" s="158">
        <v>5879</v>
      </c>
      <c r="E20" s="158">
        <v>30154</v>
      </c>
      <c r="F20" s="158">
        <v>89686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24"/>
      <c r="G24" s="424"/>
      <c r="H24" s="424"/>
    </row>
    <row r="25" spans="1:8" s="12" customFormat="1" ht="12" customHeight="1">
      <c r="A25" s="42" t="s">
        <v>272</v>
      </c>
      <c r="B25" s="105">
        <v>46.96</v>
      </c>
      <c r="C25" s="105">
        <v>38.71</v>
      </c>
      <c r="D25" s="105">
        <v>45.59</v>
      </c>
      <c r="F25" s="28" t="s">
        <v>259</v>
      </c>
      <c r="G25" s="106">
        <v>35.3</v>
      </c>
      <c r="H25" s="106">
        <v>26.6</v>
      </c>
    </row>
    <row r="26" spans="1:8" s="24" customFormat="1" ht="11.25">
      <c r="A26" s="42">
        <v>1989</v>
      </c>
      <c r="B26" s="105">
        <v>6.55</v>
      </c>
      <c r="C26" s="105">
        <v>7.14</v>
      </c>
      <c r="D26" s="105">
        <v>6.65</v>
      </c>
      <c r="F26" s="28" t="s">
        <v>260</v>
      </c>
      <c r="G26" s="106">
        <v>27.9</v>
      </c>
      <c r="H26" s="106">
        <v>43.3</v>
      </c>
    </row>
    <row r="27" spans="1:8" s="24" customFormat="1" ht="11.25">
      <c r="A27" s="42">
        <v>1988</v>
      </c>
      <c r="B27" s="105">
        <v>4.19</v>
      </c>
      <c r="C27" s="105">
        <v>5.3</v>
      </c>
      <c r="D27" s="105">
        <v>4.38</v>
      </c>
      <c r="F27" s="28" t="s">
        <v>261</v>
      </c>
      <c r="G27" s="106">
        <v>11.4</v>
      </c>
      <c r="H27" s="106">
        <v>10.1</v>
      </c>
    </row>
    <row r="28" spans="1:8" s="24" customFormat="1" ht="11.25">
      <c r="A28" s="42">
        <v>1987</v>
      </c>
      <c r="B28" s="105">
        <v>3.3</v>
      </c>
      <c r="C28" s="105">
        <v>4.44</v>
      </c>
      <c r="D28" s="105">
        <v>3.49</v>
      </c>
      <c r="F28" s="28" t="s">
        <v>262</v>
      </c>
      <c r="G28" s="106">
        <v>8.7</v>
      </c>
      <c r="H28" s="106">
        <v>7.2</v>
      </c>
    </row>
    <row r="29" spans="1:8" s="24" customFormat="1" ht="11.25">
      <c r="A29" s="42">
        <v>1986</v>
      </c>
      <c r="B29" s="105">
        <v>2.97</v>
      </c>
      <c r="C29" s="105">
        <v>3.73</v>
      </c>
      <c r="D29" s="105">
        <v>3.1</v>
      </c>
      <c r="F29" s="28" t="s">
        <v>263</v>
      </c>
      <c r="G29" s="106">
        <v>7.2</v>
      </c>
      <c r="H29" s="106">
        <v>5.8</v>
      </c>
    </row>
    <row r="30" spans="1:8" s="24" customFormat="1" ht="11.25">
      <c r="A30" s="42">
        <v>1985</v>
      </c>
      <c r="B30" s="105">
        <v>2.43</v>
      </c>
      <c r="C30" s="105">
        <v>3.49</v>
      </c>
      <c r="D30" s="105">
        <v>2.61</v>
      </c>
      <c r="F30" s="28" t="s">
        <v>264</v>
      </c>
      <c r="G30" s="106">
        <v>5.2</v>
      </c>
      <c r="H30" s="106">
        <v>3.9</v>
      </c>
    </row>
    <row r="31" spans="1:8" ht="11.25">
      <c r="A31" s="42">
        <v>1984</v>
      </c>
      <c r="B31" s="105">
        <v>2.19</v>
      </c>
      <c r="C31" s="105">
        <v>3.28</v>
      </c>
      <c r="D31" s="105">
        <v>2.37</v>
      </c>
      <c r="F31" s="28" t="s">
        <v>265</v>
      </c>
      <c r="G31" s="106">
        <v>2.8</v>
      </c>
      <c r="H31" s="106">
        <v>2</v>
      </c>
    </row>
    <row r="32" spans="1:8" ht="11.25">
      <c r="A32" s="42">
        <v>1983</v>
      </c>
      <c r="B32" s="105">
        <v>1.98</v>
      </c>
      <c r="C32" s="105">
        <v>2.88</v>
      </c>
      <c r="D32" s="105">
        <v>2.13</v>
      </c>
      <c r="F32" s="28" t="s">
        <v>266</v>
      </c>
      <c r="G32" s="106">
        <v>1.1</v>
      </c>
      <c r="H32" s="106">
        <v>0.7</v>
      </c>
    </row>
    <row r="33" spans="1:8" ht="11.25">
      <c r="A33" s="42" t="s">
        <v>273</v>
      </c>
      <c r="B33" s="105">
        <v>29.03</v>
      </c>
      <c r="C33" s="105">
        <v>30.64</v>
      </c>
      <c r="D33" s="105">
        <v>29.3</v>
      </c>
      <c r="F33" s="28" t="s">
        <v>279</v>
      </c>
      <c r="G33" s="106">
        <v>0.4</v>
      </c>
      <c r="H33" s="106">
        <v>0.4</v>
      </c>
    </row>
    <row r="34" spans="1:8" ht="11.25">
      <c r="A34" s="42" t="s">
        <v>25</v>
      </c>
      <c r="B34" s="105">
        <v>0.38</v>
      </c>
      <c r="C34" s="105">
        <v>0.39</v>
      </c>
      <c r="D34" s="105">
        <v>0.38</v>
      </c>
      <c r="F34" s="422" t="s">
        <v>4</v>
      </c>
      <c r="G34" s="107">
        <f>SUM(G25:G33)</f>
        <v>100</v>
      </c>
      <c r="H34" s="107">
        <f>SUM(H25:H33)</f>
        <v>100.00000000000001</v>
      </c>
    </row>
    <row r="35" spans="1:8" ht="11.25">
      <c r="A35" s="458" t="s">
        <v>4</v>
      </c>
      <c r="B35" s="107">
        <f>SUM(B25:B34)</f>
        <v>99.97999999999999</v>
      </c>
      <c r="C35" s="108">
        <f>SUM(C25:C34)</f>
        <v>99.99999999999999</v>
      </c>
      <c r="D35" s="107">
        <f>SUM(D25:D34)</f>
        <v>100</v>
      </c>
      <c r="F35" s="424"/>
      <c r="G35" s="109">
        <v>62956</v>
      </c>
      <c r="H35" s="109">
        <v>133610</v>
      </c>
    </row>
    <row r="36" spans="1:4" ht="11.25">
      <c r="A36" s="459"/>
      <c r="B36" s="109">
        <v>52499</v>
      </c>
      <c r="C36" s="110">
        <v>10457</v>
      </c>
      <c r="D36" s="109">
        <v>62956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5" ht="11.25">
      <c r="A41" s="17"/>
      <c r="B41" s="111"/>
      <c r="C41" s="111"/>
      <c r="D41" s="111"/>
      <c r="E41" s="113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4">
    <mergeCell ref="E1:F1"/>
    <mergeCell ref="A3:F3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312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82"/>
      <c r="F5" s="483" t="s">
        <v>4</v>
      </c>
    </row>
    <row r="6" spans="1:6" ht="29.25" customHeight="1">
      <c r="A6" s="30" t="s">
        <v>15</v>
      </c>
      <c r="B6" s="101"/>
      <c r="C6" s="101"/>
      <c r="D6" s="28" t="s">
        <v>232</v>
      </c>
      <c r="E6" s="12" t="s">
        <v>233</v>
      </c>
      <c r="F6" s="483"/>
    </row>
    <row r="7" spans="1:6" ht="11.25">
      <c r="A7" s="196" t="s">
        <v>16</v>
      </c>
      <c r="B7" s="197"/>
      <c r="C7" s="197"/>
      <c r="D7" s="77">
        <v>0</v>
      </c>
      <c r="E7" s="77">
        <v>1.6</v>
      </c>
      <c r="F7" s="179">
        <v>0.9</v>
      </c>
    </row>
    <row r="8" spans="1:6" ht="11.25">
      <c r="A8" s="196" t="s">
        <v>17</v>
      </c>
      <c r="B8" s="197"/>
      <c r="C8" s="197"/>
      <c r="D8" s="77">
        <v>6.3</v>
      </c>
      <c r="E8" s="77">
        <v>3.8</v>
      </c>
      <c r="F8" s="179">
        <v>4</v>
      </c>
    </row>
    <row r="9" spans="1:6" ht="11.25">
      <c r="A9" s="196" t="s">
        <v>18</v>
      </c>
      <c r="B9" s="197"/>
      <c r="C9" s="197"/>
      <c r="D9" s="77">
        <v>93.8</v>
      </c>
      <c r="E9" s="77">
        <v>90.1</v>
      </c>
      <c r="F9" s="179">
        <v>91.1</v>
      </c>
    </row>
    <row r="10" spans="1:6" ht="11.25">
      <c r="A10" s="196" t="s">
        <v>19</v>
      </c>
      <c r="B10" s="197"/>
      <c r="C10" s="197"/>
      <c r="D10" s="77">
        <v>0</v>
      </c>
      <c r="E10" s="77">
        <v>0.7</v>
      </c>
      <c r="F10" s="179">
        <v>0.5</v>
      </c>
    </row>
    <row r="11" spans="1:6" ht="11.25">
      <c r="A11" s="196" t="s">
        <v>20</v>
      </c>
      <c r="B11" s="197"/>
      <c r="C11" s="197"/>
      <c r="D11" s="77">
        <v>0</v>
      </c>
      <c r="E11" s="77">
        <v>0.2</v>
      </c>
      <c r="F11" s="179">
        <v>0.1</v>
      </c>
    </row>
    <row r="12" spans="1:6" ht="11.25">
      <c r="A12" s="196" t="s">
        <v>101</v>
      </c>
      <c r="B12" s="197"/>
      <c r="C12" s="197"/>
      <c r="D12" s="77">
        <v>0</v>
      </c>
      <c r="E12" s="77">
        <v>0.2</v>
      </c>
      <c r="F12" s="179">
        <v>0.2</v>
      </c>
    </row>
    <row r="13" spans="1:6" ht="11.25">
      <c r="A13" s="196" t="s">
        <v>102</v>
      </c>
      <c r="B13" s="197"/>
      <c r="C13" s="197"/>
      <c r="D13" s="77">
        <v>0</v>
      </c>
      <c r="E13" s="77">
        <v>0.2</v>
      </c>
      <c r="F13" s="179">
        <v>0.3</v>
      </c>
    </row>
    <row r="14" spans="1:6" ht="11.25">
      <c r="A14" s="196" t="s">
        <v>21</v>
      </c>
      <c r="B14" s="197"/>
      <c r="C14" s="197"/>
      <c r="D14" s="77">
        <v>0</v>
      </c>
      <c r="E14" s="77">
        <v>2.6</v>
      </c>
      <c r="F14" s="179">
        <v>2.2</v>
      </c>
    </row>
    <row r="15" spans="1:6" ht="11.25">
      <c r="A15" s="196" t="s">
        <v>22</v>
      </c>
      <c r="B15" s="197"/>
      <c r="C15" s="197"/>
      <c r="D15" s="77">
        <v>0</v>
      </c>
      <c r="E15" s="77">
        <v>0</v>
      </c>
      <c r="F15" s="179">
        <v>0</v>
      </c>
    </row>
    <row r="16" spans="1:6" ht="11.25">
      <c r="A16" s="196" t="s">
        <v>23</v>
      </c>
      <c r="B16" s="197"/>
      <c r="C16" s="197"/>
      <c r="D16" s="77">
        <v>0</v>
      </c>
      <c r="E16" s="77">
        <v>0</v>
      </c>
      <c r="F16" s="179">
        <v>0</v>
      </c>
    </row>
    <row r="17" spans="1:10" ht="11.25">
      <c r="A17" s="196" t="s">
        <v>24</v>
      </c>
      <c r="B17" s="197"/>
      <c r="C17" s="197"/>
      <c r="D17" s="77">
        <v>0</v>
      </c>
      <c r="E17" s="77">
        <v>0</v>
      </c>
      <c r="F17" s="179">
        <v>0.1</v>
      </c>
      <c r="I17" s="112"/>
      <c r="J17" s="112"/>
    </row>
    <row r="18" spans="1:9" ht="11.25">
      <c r="A18" s="196" t="s">
        <v>25</v>
      </c>
      <c r="B18" s="197"/>
      <c r="C18" s="197"/>
      <c r="D18" s="77">
        <v>0</v>
      </c>
      <c r="E18" s="77">
        <v>0.5</v>
      </c>
      <c r="F18" s="179">
        <v>0.7</v>
      </c>
      <c r="H18" s="112"/>
      <c r="I18" s="112"/>
    </row>
    <row r="19" spans="1:6" ht="11.25">
      <c r="A19" s="452" t="s">
        <v>4</v>
      </c>
      <c r="B19" s="453"/>
      <c r="C19" s="454"/>
      <c r="D19" s="176">
        <f>SUM(D8:D18)</f>
        <v>100.1</v>
      </c>
      <c r="E19" s="176">
        <f>SUM(E7:E18)</f>
        <v>99.9</v>
      </c>
      <c r="F19" s="176">
        <f>SUM(F7:F18)</f>
        <v>100.1</v>
      </c>
    </row>
    <row r="20" spans="1:6" ht="11.25" customHeight="1">
      <c r="A20" s="455"/>
      <c r="B20" s="456"/>
      <c r="C20" s="428"/>
      <c r="D20" s="158">
        <v>32</v>
      </c>
      <c r="E20" s="158">
        <v>426</v>
      </c>
      <c r="F20" s="158">
        <v>1265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39" t="s">
        <v>27</v>
      </c>
      <c r="B24" s="17" t="s">
        <v>3</v>
      </c>
      <c r="C24" s="39" t="s">
        <v>2</v>
      </c>
      <c r="D24" s="39" t="s">
        <v>4</v>
      </c>
      <c r="F24" s="424"/>
      <c r="G24" s="424"/>
      <c r="H24" s="424"/>
    </row>
    <row r="25" spans="1:8" s="12" customFormat="1" ht="12" customHeight="1">
      <c r="A25" s="42" t="s">
        <v>272</v>
      </c>
      <c r="B25" s="178">
        <v>85.15</v>
      </c>
      <c r="C25" s="105">
        <v>64.47</v>
      </c>
      <c r="D25" s="105">
        <v>82.05</v>
      </c>
      <c r="F25" s="149" t="s">
        <v>259</v>
      </c>
      <c r="G25" s="106">
        <v>65.3</v>
      </c>
      <c r="H25" s="106">
        <v>35.9</v>
      </c>
    </row>
    <row r="26" spans="1:8" s="24" customFormat="1" ht="12.75" customHeight="1">
      <c r="A26" s="42">
        <v>1989</v>
      </c>
      <c r="B26" s="178">
        <v>6.5</v>
      </c>
      <c r="C26" s="105">
        <v>10.53</v>
      </c>
      <c r="D26" s="105">
        <v>7.1</v>
      </c>
      <c r="F26" s="149" t="s">
        <v>260</v>
      </c>
      <c r="G26" s="106">
        <v>29.8</v>
      </c>
      <c r="H26" s="106">
        <v>59.4</v>
      </c>
    </row>
    <row r="27" spans="1:8" s="24" customFormat="1" ht="11.25">
      <c r="A27" s="42">
        <v>1988</v>
      </c>
      <c r="B27" s="178">
        <v>2.55</v>
      </c>
      <c r="C27" s="244">
        <v>6.58</v>
      </c>
      <c r="D27" s="105">
        <v>3.16</v>
      </c>
      <c r="F27" s="149" t="s">
        <v>261</v>
      </c>
      <c r="G27" s="106">
        <v>2.8</v>
      </c>
      <c r="H27" s="106">
        <v>2.9</v>
      </c>
    </row>
    <row r="28" spans="1:8" s="24" customFormat="1" ht="11.25">
      <c r="A28" s="42">
        <v>1987</v>
      </c>
      <c r="B28" s="178">
        <v>1.86</v>
      </c>
      <c r="C28" s="245">
        <v>5.26</v>
      </c>
      <c r="D28" s="245">
        <v>2.37</v>
      </c>
      <c r="F28" s="149" t="s">
        <v>262</v>
      </c>
      <c r="G28" s="106">
        <v>1</v>
      </c>
      <c r="H28" s="106">
        <v>0.9</v>
      </c>
    </row>
    <row r="29" spans="1:8" s="24" customFormat="1" ht="11.25">
      <c r="A29" s="42">
        <v>1986</v>
      </c>
      <c r="B29" s="178">
        <v>0</v>
      </c>
      <c r="C29" s="244">
        <v>2.63</v>
      </c>
      <c r="D29" s="105">
        <v>0.39</v>
      </c>
      <c r="F29" s="149" t="s">
        <v>263</v>
      </c>
      <c r="G29" s="77">
        <v>0.4</v>
      </c>
      <c r="H29" s="77">
        <v>0.4</v>
      </c>
    </row>
    <row r="30" spans="1:8" s="24" customFormat="1" ht="11.25">
      <c r="A30" s="42">
        <v>1985</v>
      </c>
      <c r="B30" s="178">
        <v>0.7</v>
      </c>
      <c r="C30" s="245">
        <v>2.63</v>
      </c>
      <c r="D30" s="245">
        <v>0.99</v>
      </c>
      <c r="F30" s="149" t="s">
        <v>264</v>
      </c>
      <c r="G30" s="77">
        <v>0.2</v>
      </c>
      <c r="H30" s="77">
        <v>0.1</v>
      </c>
    </row>
    <row r="31" spans="1:8" ht="11.25">
      <c r="A31" s="42">
        <v>1984</v>
      </c>
      <c r="B31" s="175">
        <v>0.46</v>
      </c>
      <c r="C31" s="244">
        <v>0</v>
      </c>
      <c r="D31" s="105">
        <v>0.39</v>
      </c>
      <c r="F31" s="149" t="s">
        <v>265</v>
      </c>
      <c r="G31" s="77">
        <v>0</v>
      </c>
      <c r="H31" s="77">
        <v>0</v>
      </c>
    </row>
    <row r="32" spans="1:8" ht="11.25">
      <c r="A32" s="42">
        <v>1983</v>
      </c>
      <c r="B32" s="175">
        <v>0.93</v>
      </c>
      <c r="C32" s="105">
        <v>1.32</v>
      </c>
      <c r="D32" s="105">
        <v>0.99</v>
      </c>
      <c r="F32" s="149" t="s">
        <v>266</v>
      </c>
      <c r="G32" s="77">
        <v>0</v>
      </c>
      <c r="H32" s="77">
        <v>0</v>
      </c>
    </row>
    <row r="33" spans="1:8" ht="11.25">
      <c r="A33" s="42" t="s">
        <v>273</v>
      </c>
      <c r="B33" s="178">
        <v>1.16</v>
      </c>
      <c r="C33" s="105">
        <v>6.58</v>
      </c>
      <c r="D33" s="105">
        <v>1.97</v>
      </c>
      <c r="F33" s="149" t="s">
        <v>279</v>
      </c>
      <c r="G33" s="106">
        <v>0.6</v>
      </c>
      <c r="H33" s="106">
        <v>0.4</v>
      </c>
    </row>
    <row r="34" spans="1:11" ht="11.25">
      <c r="A34" s="42" t="s">
        <v>25</v>
      </c>
      <c r="B34" s="246">
        <v>0.7</v>
      </c>
      <c r="C34" s="129">
        <v>0</v>
      </c>
      <c r="D34" s="105">
        <v>0.59</v>
      </c>
      <c r="F34" s="422" t="s">
        <v>4</v>
      </c>
      <c r="G34" s="107">
        <f>SUM(G25:G33)</f>
        <v>100.1</v>
      </c>
      <c r="H34" s="107">
        <f>SUM(H25:H33)</f>
        <v>100.00000000000001</v>
      </c>
      <c r="J34" s="112"/>
      <c r="K34" s="112"/>
    </row>
    <row r="35" spans="1:8" ht="11.25">
      <c r="A35" s="419" t="s">
        <v>4</v>
      </c>
      <c r="B35" s="247">
        <f>SUM(B25:B34)</f>
        <v>100.01</v>
      </c>
      <c r="C35" s="108">
        <f>SUM(C25:C34)</f>
        <v>99.99999999999999</v>
      </c>
      <c r="D35" s="248">
        <f>SUM(D25:D34)</f>
        <v>99.99999999999999</v>
      </c>
      <c r="F35" s="424"/>
      <c r="G35" s="109">
        <v>507</v>
      </c>
      <c r="H35" s="109">
        <v>1385</v>
      </c>
    </row>
    <row r="36" spans="1:4" ht="11.25">
      <c r="A36" s="421"/>
      <c r="B36" s="249">
        <v>431</v>
      </c>
      <c r="C36" s="110">
        <v>76</v>
      </c>
      <c r="D36" s="250">
        <v>507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5:A46"/>
    <mergeCell ref="B23:D23"/>
    <mergeCell ref="F23:F24"/>
    <mergeCell ref="G23:G24"/>
    <mergeCell ref="H23:H24"/>
    <mergeCell ref="F34:F35"/>
    <mergeCell ref="A35:A36"/>
    <mergeCell ref="A4:F4"/>
    <mergeCell ref="D5:E5"/>
    <mergeCell ref="F5:F6"/>
    <mergeCell ref="A19:C20"/>
    <mergeCell ref="A22:E22"/>
    <mergeCell ref="F22:I2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41.xml><?xml version="1.0" encoding="utf-8"?>
<worksheet xmlns="http://schemas.openxmlformats.org/spreadsheetml/2006/main" xmlns:r="http://schemas.openxmlformats.org/officeDocument/2006/relationships">
  <dimension ref="A2:N50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11.2812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3.5" customHeight="1">
      <c r="A2" s="3"/>
      <c r="B2" s="4">
        <v>2011</v>
      </c>
      <c r="C2" s="137" t="s">
        <v>312</v>
      </c>
      <c r="G2" s="6"/>
      <c r="H2" s="6"/>
      <c r="I2" s="6"/>
      <c r="J2" s="6"/>
      <c r="K2" s="6"/>
      <c r="L2" s="6"/>
      <c r="M2" s="6"/>
      <c r="N2" s="6"/>
    </row>
    <row r="3" spans="1:6" s="94" customFormat="1" ht="13.5" customHeight="1">
      <c r="A3" s="457" t="s">
        <v>274</v>
      </c>
      <c r="B3" s="457"/>
      <c r="C3" s="483" t="s">
        <v>256</v>
      </c>
      <c r="D3" s="483"/>
      <c r="E3" s="483" t="s">
        <v>4</v>
      </c>
      <c r="F3" s="483"/>
    </row>
    <row r="4" spans="1:6" s="99" customFormat="1" ht="14.25" customHeight="1">
      <c r="A4" s="530" t="s">
        <v>247</v>
      </c>
      <c r="B4" s="530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23" t="s">
        <v>28</v>
      </c>
      <c r="B5" s="42" t="s">
        <v>29</v>
      </c>
      <c r="C5" s="77">
        <v>4.7</v>
      </c>
      <c r="D5" s="77">
        <v>2.4</v>
      </c>
      <c r="E5" s="77">
        <v>5.8</v>
      </c>
      <c r="F5" s="77">
        <v>2.3</v>
      </c>
    </row>
    <row r="6" spans="1:6" ht="9.75" customHeight="1">
      <c r="A6" s="126" t="s">
        <v>30</v>
      </c>
      <c r="B6" s="470" t="s">
        <v>33</v>
      </c>
      <c r="C6" s="463">
        <v>9.5</v>
      </c>
      <c r="D6" s="463">
        <v>3.9</v>
      </c>
      <c r="E6" s="463">
        <v>9.8</v>
      </c>
      <c r="F6" s="463">
        <v>3.8</v>
      </c>
    </row>
    <row r="7" spans="1:6" ht="9.75" customHeight="1">
      <c r="A7" s="127" t="s">
        <v>31</v>
      </c>
      <c r="B7" s="470"/>
      <c r="C7" s="464"/>
      <c r="D7" s="464"/>
      <c r="E7" s="464"/>
      <c r="F7" s="464"/>
    </row>
    <row r="8" spans="1:6" ht="9.75" customHeight="1">
      <c r="A8" s="128" t="s">
        <v>32</v>
      </c>
      <c r="B8" s="470"/>
      <c r="C8" s="465"/>
      <c r="D8" s="465"/>
      <c r="E8" s="465"/>
      <c r="F8" s="465"/>
    </row>
    <row r="9" spans="1:6" ht="9.75" customHeight="1">
      <c r="A9" s="126" t="s">
        <v>34</v>
      </c>
      <c r="B9" s="425" t="s">
        <v>40</v>
      </c>
      <c r="C9" s="463">
        <v>37.3</v>
      </c>
      <c r="D9" s="463">
        <v>20.1</v>
      </c>
      <c r="E9" s="463">
        <v>33.7</v>
      </c>
      <c r="F9" s="463">
        <v>18.3</v>
      </c>
    </row>
    <row r="10" spans="1:6" ht="9.75" customHeight="1">
      <c r="A10" s="127" t="s">
        <v>35</v>
      </c>
      <c r="B10" s="466"/>
      <c r="C10" s="464"/>
      <c r="D10" s="464"/>
      <c r="E10" s="464"/>
      <c r="F10" s="464"/>
    </row>
    <row r="11" spans="1:6" ht="9.75" customHeight="1">
      <c r="A11" s="127" t="s">
        <v>36</v>
      </c>
      <c r="B11" s="466"/>
      <c r="C11" s="464"/>
      <c r="D11" s="464"/>
      <c r="E11" s="464"/>
      <c r="F11" s="464"/>
    </row>
    <row r="12" spans="1:6" ht="9.75" customHeight="1">
      <c r="A12" s="127" t="s">
        <v>37</v>
      </c>
      <c r="B12" s="466"/>
      <c r="C12" s="464"/>
      <c r="D12" s="464"/>
      <c r="E12" s="464"/>
      <c r="F12" s="464"/>
    </row>
    <row r="13" spans="1:6" ht="9.75" customHeight="1">
      <c r="A13" s="127" t="s">
        <v>38</v>
      </c>
      <c r="B13" s="466"/>
      <c r="C13" s="464"/>
      <c r="D13" s="464"/>
      <c r="E13" s="464"/>
      <c r="F13" s="464"/>
    </row>
    <row r="14" spans="1:6" ht="9.75" customHeight="1">
      <c r="A14" s="128" t="s">
        <v>39</v>
      </c>
      <c r="B14" s="426"/>
      <c r="C14" s="465"/>
      <c r="D14" s="465"/>
      <c r="E14" s="465"/>
      <c r="F14" s="465"/>
    </row>
    <row r="15" spans="1:6" ht="9.75" customHeight="1">
      <c r="A15" s="126" t="s">
        <v>41</v>
      </c>
      <c r="B15" s="470" t="s">
        <v>47</v>
      </c>
      <c r="C15" s="463">
        <v>11.4</v>
      </c>
      <c r="D15" s="463">
        <v>22.3</v>
      </c>
      <c r="E15" s="463">
        <v>11.3</v>
      </c>
      <c r="F15" s="463">
        <v>20.1</v>
      </c>
    </row>
    <row r="16" spans="1:6" ht="9.75" customHeight="1">
      <c r="A16" s="127" t="s">
        <v>42</v>
      </c>
      <c r="B16" s="470"/>
      <c r="C16" s="464"/>
      <c r="D16" s="464"/>
      <c r="E16" s="464"/>
      <c r="F16" s="464"/>
    </row>
    <row r="17" spans="1:6" ht="9.75" customHeight="1">
      <c r="A17" s="127" t="s">
        <v>43</v>
      </c>
      <c r="B17" s="470"/>
      <c r="C17" s="464"/>
      <c r="D17" s="464"/>
      <c r="E17" s="464"/>
      <c r="F17" s="464"/>
    </row>
    <row r="18" spans="1:6" ht="9.75" customHeight="1">
      <c r="A18" s="127" t="s">
        <v>44</v>
      </c>
      <c r="B18" s="470"/>
      <c r="C18" s="464"/>
      <c r="D18" s="464"/>
      <c r="E18" s="464"/>
      <c r="F18" s="464"/>
    </row>
    <row r="19" spans="1:6" ht="9.75" customHeight="1">
      <c r="A19" s="127" t="s">
        <v>45</v>
      </c>
      <c r="B19" s="470"/>
      <c r="C19" s="464"/>
      <c r="D19" s="464"/>
      <c r="E19" s="464"/>
      <c r="F19" s="464"/>
    </row>
    <row r="20" spans="1:6" ht="9.75" customHeight="1">
      <c r="A20" s="127" t="s">
        <v>46</v>
      </c>
      <c r="B20" s="470"/>
      <c r="C20" s="465"/>
      <c r="D20" s="465"/>
      <c r="E20" s="465"/>
      <c r="F20" s="465"/>
    </row>
    <row r="21" spans="1:6" ht="9.75" customHeight="1">
      <c r="A21" s="180" t="s">
        <v>48</v>
      </c>
      <c r="B21" s="425" t="s">
        <v>53</v>
      </c>
      <c r="C21" s="463">
        <v>20.9</v>
      </c>
      <c r="D21" s="487">
        <v>39.1</v>
      </c>
      <c r="E21" s="463">
        <v>21.4</v>
      </c>
      <c r="F21" s="484">
        <v>34.5</v>
      </c>
    </row>
    <row r="22" spans="1:6" ht="9.75" customHeight="1">
      <c r="A22" s="182" t="s">
        <v>49</v>
      </c>
      <c r="B22" s="466"/>
      <c r="C22" s="464"/>
      <c r="D22" s="471"/>
      <c r="E22" s="464"/>
      <c r="F22" s="485"/>
    </row>
    <row r="23" spans="1:6" ht="9.75" customHeight="1">
      <c r="A23" s="182" t="s">
        <v>50</v>
      </c>
      <c r="B23" s="466"/>
      <c r="C23" s="464"/>
      <c r="D23" s="471"/>
      <c r="E23" s="464"/>
      <c r="F23" s="485"/>
    </row>
    <row r="24" spans="1:6" ht="9.75" customHeight="1">
      <c r="A24" s="182" t="s">
        <v>51</v>
      </c>
      <c r="B24" s="466"/>
      <c r="C24" s="464"/>
      <c r="D24" s="471"/>
      <c r="E24" s="464"/>
      <c r="F24" s="485"/>
    </row>
    <row r="25" spans="1:6" ht="9.75" customHeight="1">
      <c r="A25" s="183" t="s">
        <v>52</v>
      </c>
      <c r="B25" s="426"/>
      <c r="C25" s="465"/>
      <c r="D25" s="488"/>
      <c r="E25" s="465"/>
      <c r="F25" s="486"/>
    </row>
    <row r="26" spans="1:6" ht="9.75" customHeight="1">
      <c r="A26" s="124" t="s">
        <v>54</v>
      </c>
      <c r="B26" s="425" t="s">
        <v>57</v>
      </c>
      <c r="C26" s="471">
        <v>9.7</v>
      </c>
      <c r="D26" s="463">
        <v>3.2</v>
      </c>
      <c r="E26" s="463">
        <v>10.5</v>
      </c>
      <c r="F26" s="463">
        <v>4</v>
      </c>
    </row>
    <row r="27" spans="1:6" ht="9.75" customHeight="1">
      <c r="A27" s="124" t="s">
        <v>55</v>
      </c>
      <c r="B27" s="466"/>
      <c r="C27" s="471"/>
      <c r="D27" s="464"/>
      <c r="E27" s="464"/>
      <c r="F27" s="464"/>
    </row>
    <row r="28" spans="1:7" ht="9.75" customHeight="1">
      <c r="A28" s="124" t="s">
        <v>56</v>
      </c>
      <c r="B28" s="426"/>
      <c r="C28" s="471"/>
      <c r="D28" s="465"/>
      <c r="E28" s="465"/>
      <c r="F28" s="465"/>
      <c r="G28" s="112"/>
    </row>
    <row r="29" spans="1:6" ht="9.75" customHeight="1">
      <c r="A29" s="126" t="s">
        <v>58</v>
      </c>
      <c r="B29" s="12" t="s">
        <v>59</v>
      </c>
      <c r="C29" s="77">
        <v>1</v>
      </c>
      <c r="D29" s="130">
        <v>5.1</v>
      </c>
      <c r="E29" s="77">
        <v>2.4</v>
      </c>
      <c r="F29" s="77">
        <v>5.6</v>
      </c>
    </row>
    <row r="30" spans="1:6" ht="9.75" customHeight="1">
      <c r="A30" s="102" t="s">
        <v>60</v>
      </c>
      <c r="B30" s="104"/>
      <c r="C30" s="130">
        <v>5.5</v>
      </c>
      <c r="D30" s="77">
        <v>3.9</v>
      </c>
      <c r="E30" s="77">
        <v>5.1</v>
      </c>
      <c r="F30" s="77">
        <v>11.3</v>
      </c>
    </row>
    <row r="31" spans="1:6" s="94" customFormat="1" ht="10.5" customHeight="1">
      <c r="A31" s="452" t="s">
        <v>275</v>
      </c>
      <c r="B31" s="454"/>
      <c r="C31" s="131">
        <f>SUM(C5:C30)</f>
        <v>100</v>
      </c>
      <c r="D31" s="131">
        <f>SUM(D5:D30)</f>
        <v>100.00000000000001</v>
      </c>
      <c r="E31" s="131">
        <f>SUM(E5:E30)</f>
        <v>100</v>
      </c>
      <c r="F31" s="131">
        <f>SUM(F5:F30)</f>
        <v>99.89999999999999</v>
      </c>
    </row>
    <row r="32" spans="1:6" ht="10.5" customHeight="1">
      <c r="A32" s="455"/>
      <c r="B32" s="428"/>
      <c r="C32" s="132">
        <v>507</v>
      </c>
      <c r="D32" s="132">
        <v>507</v>
      </c>
      <c r="E32" s="132">
        <v>1385</v>
      </c>
      <c r="F32" s="132">
        <v>1385</v>
      </c>
    </row>
    <row r="33" spans="1:6" ht="6.75" customHeight="1">
      <c r="A33" s="117"/>
      <c r="B33" s="117"/>
      <c r="C33" s="118"/>
      <c r="D33" s="118"/>
      <c r="E33" s="118"/>
      <c r="F33" s="118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5" ht="25.5" customHeight="1">
      <c r="A35" s="531" t="s">
        <v>61</v>
      </c>
      <c r="B35" s="531"/>
      <c r="C35" s="531"/>
      <c r="D35" s="121" t="s">
        <v>256</v>
      </c>
      <c r="E35" s="121" t="s">
        <v>4</v>
      </c>
    </row>
    <row r="36" spans="1:6" ht="11.25" customHeight="1">
      <c r="A36" s="102" t="s">
        <v>62</v>
      </c>
      <c r="B36" s="103"/>
      <c r="C36" s="103"/>
      <c r="D36" s="105">
        <v>3.55</v>
      </c>
      <c r="E36" s="106">
        <v>2.24</v>
      </c>
      <c r="F36" s="184"/>
    </row>
    <row r="37" spans="1:6" ht="11.25" customHeight="1">
      <c r="A37" s="102" t="s">
        <v>63</v>
      </c>
      <c r="B37" s="103"/>
      <c r="C37" s="103"/>
      <c r="D37" s="105">
        <v>64.5</v>
      </c>
      <c r="E37" s="106">
        <v>64.98</v>
      </c>
      <c r="F37" s="184"/>
    </row>
    <row r="38" spans="1:6" ht="11.25" customHeight="1">
      <c r="A38" s="102" t="s">
        <v>64</v>
      </c>
      <c r="B38" s="103"/>
      <c r="C38" s="103"/>
      <c r="D38" s="105">
        <v>21.1</v>
      </c>
      <c r="E38" s="106">
        <v>23.18</v>
      </c>
      <c r="F38" s="184"/>
    </row>
    <row r="39" spans="1:6" ht="11.25" customHeight="1">
      <c r="A39" s="102" t="s">
        <v>65</v>
      </c>
      <c r="B39" s="103"/>
      <c r="C39" s="103"/>
      <c r="D39" s="105">
        <v>5.52</v>
      </c>
      <c r="E39" s="106">
        <v>4.55</v>
      </c>
      <c r="F39" s="184"/>
    </row>
    <row r="40" spans="1:6" ht="11.25" customHeight="1">
      <c r="A40" s="102" t="s">
        <v>66</v>
      </c>
      <c r="B40" s="103"/>
      <c r="C40" s="103"/>
      <c r="D40" s="105">
        <v>1.38</v>
      </c>
      <c r="E40" s="106">
        <v>1.01</v>
      </c>
      <c r="F40" s="184"/>
    </row>
    <row r="41" spans="1:6" ht="11.25" customHeight="1">
      <c r="A41" s="102" t="s">
        <v>67</v>
      </c>
      <c r="B41" s="103"/>
      <c r="C41" s="103"/>
      <c r="D41" s="105">
        <v>1.38</v>
      </c>
      <c r="E41" s="106">
        <v>1.37</v>
      </c>
      <c r="F41" s="184"/>
    </row>
    <row r="42" spans="1:6" ht="11.25" customHeight="1">
      <c r="A42" s="102" t="s">
        <v>68</v>
      </c>
      <c r="B42" s="103"/>
      <c r="C42" s="103"/>
      <c r="D42" s="77">
        <v>0</v>
      </c>
      <c r="E42" s="77">
        <v>0</v>
      </c>
      <c r="F42" s="184"/>
    </row>
    <row r="43" spans="1:6" ht="11.25" customHeight="1">
      <c r="A43" s="102" t="s">
        <v>69</v>
      </c>
      <c r="B43" s="103"/>
      <c r="C43" s="103"/>
      <c r="D43" s="77">
        <v>0.59</v>
      </c>
      <c r="E43" s="77">
        <v>0.51</v>
      </c>
      <c r="F43" s="184"/>
    </row>
    <row r="44" spans="1:6" ht="11.25" customHeight="1">
      <c r="A44" s="102" t="s">
        <v>70</v>
      </c>
      <c r="B44" s="103"/>
      <c r="C44" s="103"/>
      <c r="D44" s="105">
        <v>0.2</v>
      </c>
      <c r="E44" s="106">
        <v>0.29</v>
      </c>
      <c r="F44" s="184"/>
    </row>
    <row r="45" spans="1:6" ht="11.25" customHeight="1">
      <c r="A45" s="102" t="s">
        <v>75</v>
      </c>
      <c r="B45" s="103"/>
      <c r="C45" s="103"/>
      <c r="D45" s="105">
        <v>0.59</v>
      </c>
      <c r="E45" s="106">
        <v>0.43</v>
      </c>
      <c r="F45" s="184"/>
    </row>
    <row r="46" spans="1:6" ht="11.25" customHeight="1">
      <c r="A46" s="102" t="s">
        <v>71</v>
      </c>
      <c r="B46" s="103"/>
      <c r="C46" s="103"/>
      <c r="D46" s="77">
        <v>0</v>
      </c>
      <c r="E46" s="106">
        <v>0.07</v>
      </c>
      <c r="F46" s="184"/>
    </row>
    <row r="47" spans="1:6" ht="11.25" customHeight="1">
      <c r="A47" s="102" t="s">
        <v>72</v>
      </c>
      <c r="B47" s="103"/>
      <c r="C47" s="103"/>
      <c r="D47" s="77">
        <v>0.79</v>
      </c>
      <c r="E47" s="77">
        <v>0.29</v>
      </c>
      <c r="F47" s="184"/>
    </row>
    <row r="48" spans="1:6" ht="11.25" customHeight="1">
      <c r="A48" s="102" t="s">
        <v>25</v>
      </c>
      <c r="B48" s="103"/>
      <c r="C48" s="103"/>
      <c r="D48" s="105">
        <v>0.39</v>
      </c>
      <c r="E48" s="106">
        <v>1.08</v>
      </c>
      <c r="F48" s="184"/>
    </row>
    <row r="49" spans="1:8" ht="12" customHeight="1">
      <c r="A49" s="531" t="s">
        <v>275</v>
      </c>
      <c r="B49" s="531"/>
      <c r="C49" s="531"/>
      <c r="D49" s="107">
        <f>SUM(D36:D48)</f>
        <v>99.99000000000001</v>
      </c>
      <c r="E49" s="107">
        <f>SUM(E36:E48)</f>
        <v>100.00000000000003</v>
      </c>
      <c r="F49" s="22"/>
      <c r="H49" s="112"/>
    </row>
    <row r="50" spans="1:6" ht="11.25">
      <c r="A50" s="531"/>
      <c r="B50" s="531"/>
      <c r="C50" s="531"/>
      <c r="D50" s="133">
        <v>507</v>
      </c>
      <c r="E50" s="152">
        <v>1385</v>
      </c>
      <c r="F50" s="185"/>
    </row>
  </sheetData>
  <sheetProtection/>
  <mergeCells count="33">
    <mergeCell ref="E26:E28"/>
    <mergeCell ref="E21:E25"/>
    <mergeCell ref="F21:F25"/>
    <mergeCell ref="F26:F28"/>
    <mergeCell ref="A49:C50"/>
    <mergeCell ref="B21:B25"/>
    <mergeCell ref="C21:C25"/>
    <mergeCell ref="D21:D25"/>
    <mergeCell ref="A31:B32"/>
    <mergeCell ref="A34:F34"/>
    <mergeCell ref="A35:C35"/>
    <mergeCell ref="B15:B20"/>
    <mergeCell ref="C15:C20"/>
    <mergeCell ref="D15:D20"/>
    <mergeCell ref="E6:E8"/>
    <mergeCell ref="E9:E14"/>
    <mergeCell ref="E15:E20"/>
    <mergeCell ref="F9:F14"/>
    <mergeCell ref="F15:F20"/>
    <mergeCell ref="C3:D3"/>
    <mergeCell ref="B26:B28"/>
    <mergeCell ref="C26:C28"/>
    <mergeCell ref="D26:D28"/>
    <mergeCell ref="E3:F3"/>
    <mergeCell ref="B9:B14"/>
    <mergeCell ref="C9:C14"/>
    <mergeCell ref="D9:D14"/>
    <mergeCell ref="A3:B3"/>
    <mergeCell ref="A4:B4"/>
    <mergeCell ref="B6:B8"/>
    <mergeCell ref="C6:C8"/>
    <mergeCell ref="D6:D8"/>
    <mergeCell ref="F6:F8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X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8.5742187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9.421875" style="2" customWidth="1"/>
    <col min="15" max="15" width="5.8515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313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21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I5" s="5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166" t="s">
        <v>3</v>
      </c>
      <c r="E6" s="42" t="s">
        <v>2</v>
      </c>
      <c r="F6" s="166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42" t="s">
        <v>4</v>
      </c>
      <c r="T6" s="11"/>
    </row>
    <row r="7" spans="1:20" ht="11.25">
      <c r="A7" s="423"/>
      <c r="B7" s="419" t="s">
        <v>106</v>
      </c>
      <c r="C7" s="39" t="s">
        <v>106</v>
      </c>
      <c r="D7" s="34">
        <v>0</v>
      </c>
      <c r="E7" s="34">
        <v>0</v>
      </c>
      <c r="F7" s="34">
        <v>0</v>
      </c>
      <c r="G7" s="251">
        <v>0</v>
      </c>
      <c r="H7" s="13"/>
      <c r="J7" s="419" t="s">
        <v>107</v>
      </c>
      <c r="K7" s="17" t="s">
        <v>106</v>
      </c>
      <c r="L7" s="217">
        <v>434</v>
      </c>
      <c r="M7" s="217">
        <v>25</v>
      </c>
      <c r="N7" s="217">
        <v>459</v>
      </c>
      <c r="T7" s="11"/>
    </row>
    <row r="8" spans="1:20" ht="11.25">
      <c r="A8" s="423"/>
      <c r="B8" s="420"/>
      <c r="C8" s="40" t="s">
        <v>236</v>
      </c>
      <c r="D8" s="36">
        <v>638</v>
      </c>
      <c r="E8" s="36">
        <v>55</v>
      </c>
      <c r="F8" s="36">
        <v>693</v>
      </c>
      <c r="G8" s="252">
        <v>0</v>
      </c>
      <c r="H8" s="13"/>
      <c r="J8" s="420"/>
      <c r="K8" s="17" t="s">
        <v>236</v>
      </c>
      <c r="L8" s="219">
        <v>17</v>
      </c>
      <c r="M8" s="219">
        <v>0</v>
      </c>
      <c r="N8" s="219">
        <v>17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25" t="s">
        <v>4</v>
      </c>
      <c r="D9" s="38">
        <f>SUM(D7:D8)</f>
        <v>638</v>
      </c>
      <c r="E9" s="38">
        <f>SUM(E7:E8)</f>
        <v>55</v>
      </c>
      <c r="F9" s="38">
        <f>SUM(F7:F8)</f>
        <v>693</v>
      </c>
      <c r="G9" s="38">
        <f>SUM(G7:G8)</f>
        <v>0</v>
      </c>
      <c r="H9" s="13"/>
      <c r="J9" s="421"/>
      <c r="K9" s="44" t="s">
        <v>4</v>
      </c>
      <c r="L9" s="43">
        <f>SUM(L7:L8)</f>
        <v>451</v>
      </c>
      <c r="M9" s="43">
        <f>SUM(M7:M8)</f>
        <v>25</v>
      </c>
      <c r="N9" s="43">
        <f>SUM(N7:N8)</f>
        <v>476</v>
      </c>
      <c r="O9" s="14"/>
      <c r="P9" s="14"/>
      <c r="Q9" s="14"/>
      <c r="R9" s="14"/>
      <c r="S9" s="14"/>
      <c r="T9" s="11"/>
    </row>
    <row r="10" spans="1:20" ht="11.25">
      <c r="A10" s="423"/>
      <c r="B10" s="434" t="s">
        <v>6</v>
      </c>
      <c r="C10" s="39" t="s">
        <v>106</v>
      </c>
      <c r="D10" s="34">
        <v>0</v>
      </c>
      <c r="E10" s="34">
        <v>0</v>
      </c>
      <c r="F10" s="223">
        <v>0</v>
      </c>
      <c r="G10" s="34">
        <v>0</v>
      </c>
      <c r="H10" s="13"/>
      <c r="J10" s="419" t="s">
        <v>111</v>
      </c>
      <c r="K10" s="39" t="s">
        <v>106</v>
      </c>
      <c r="L10" s="217">
        <v>417</v>
      </c>
      <c r="M10" s="217">
        <v>25</v>
      </c>
      <c r="N10" s="217">
        <v>442</v>
      </c>
      <c r="O10" s="14"/>
      <c r="P10" s="14"/>
      <c r="Q10" s="14"/>
      <c r="R10" s="14"/>
      <c r="S10" s="14"/>
      <c r="T10" s="11"/>
    </row>
    <row r="11" spans="1:20" ht="11.25">
      <c r="A11" s="423"/>
      <c r="B11" s="434"/>
      <c r="C11" s="40" t="s">
        <v>236</v>
      </c>
      <c r="D11" s="36">
        <v>614</v>
      </c>
      <c r="E11" s="36">
        <v>50</v>
      </c>
      <c r="F11" s="224">
        <v>664</v>
      </c>
      <c r="G11" s="36">
        <v>0</v>
      </c>
      <c r="H11" s="13"/>
      <c r="J11" s="420"/>
      <c r="K11" s="40" t="s">
        <v>236</v>
      </c>
      <c r="L11" s="219">
        <v>15</v>
      </c>
      <c r="M11" s="219">
        <v>0</v>
      </c>
      <c r="N11" s="219">
        <v>15</v>
      </c>
      <c r="O11" s="14"/>
      <c r="P11" s="14"/>
      <c r="Q11" s="14"/>
      <c r="R11" s="14"/>
      <c r="S11" s="14"/>
      <c r="T11" s="11"/>
    </row>
    <row r="12" spans="1:20" ht="11.25">
      <c r="A12" s="423"/>
      <c r="B12" s="434"/>
      <c r="C12" s="37" t="s">
        <v>4</v>
      </c>
      <c r="D12" s="38">
        <f>SUM(D10:D11)</f>
        <v>614</v>
      </c>
      <c r="E12" s="38">
        <f>SUM(E10:E11)</f>
        <v>50</v>
      </c>
      <c r="F12" s="38">
        <f>SUM(F10:F11)</f>
        <v>664</v>
      </c>
      <c r="G12" s="38">
        <f>SUM(G10:G11)</f>
        <v>0</v>
      </c>
      <c r="H12" s="13"/>
      <c r="J12" s="421"/>
      <c r="K12" s="44" t="s">
        <v>4</v>
      </c>
      <c r="L12" s="43">
        <f>SUM(L10:L11)</f>
        <v>432</v>
      </c>
      <c r="M12" s="43">
        <f>SUM(M10:M11)</f>
        <v>25</v>
      </c>
      <c r="N12" s="43">
        <f>SUM(N10:N11)</f>
        <v>457</v>
      </c>
      <c r="O12" s="14"/>
      <c r="P12" s="14"/>
      <c r="Q12" s="14"/>
      <c r="R12" s="14"/>
      <c r="S12" s="14"/>
      <c r="T12" s="11"/>
    </row>
    <row r="13" spans="1:20" ht="11.25">
      <c r="A13" s="423"/>
      <c r="B13" s="419" t="s">
        <v>7</v>
      </c>
      <c r="C13" s="39" t="s">
        <v>106</v>
      </c>
      <c r="D13" s="34">
        <v>0</v>
      </c>
      <c r="E13" s="34">
        <v>0</v>
      </c>
      <c r="F13" s="34">
        <v>0</v>
      </c>
      <c r="G13" s="34">
        <v>0</v>
      </c>
      <c r="H13" s="13"/>
      <c r="J13" s="9"/>
      <c r="K13" s="14"/>
      <c r="L13" s="15"/>
      <c r="M13" s="15"/>
      <c r="N13" s="16"/>
      <c r="O13" s="14"/>
      <c r="P13" s="14"/>
      <c r="Q13" s="14"/>
      <c r="R13" s="14"/>
      <c r="S13" s="14"/>
      <c r="T13" s="11"/>
    </row>
    <row r="14" spans="1:20" ht="11.25">
      <c r="A14" s="423"/>
      <c r="B14" s="420"/>
      <c r="C14" s="40" t="s">
        <v>236</v>
      </c>
      <c r="D14" s="36">
        <v>522</v>
      </c>
      <c r="E14" s="36">
        <v>25</v>
      </c>
      <c r="F14" s="36">
        <v>547</v>
      </c>
      <c r="G14" s="36">
        <v>0</v>
      </c>
      <c r="H14" s="13"/>
      <c r="J14" s="9"/>
      <c r="K14" s="14"/>
      <c r="L14" s="15"/>
      <c r="M14" s="15"/>
      <c r="N14" s="16"/>
      <c r="O14" s="14"/>
      <c r="P14" s="14"/>
      <c r="Q14" s="14"/>
      <c r="R14" s="14"/>
      <c r="S14" s="14"/>
      <c r="T14" s="11"/>
    </row>
    <row r="15" spans="1:20" ht="11.25">
      <c r="A15" s="423"/>
      <c r="B15" s="421"/>
      <c r="C15" s="29" t="s">
        <v>4</v>
      </c>
      <c r="D15" s="38">
        <f>SUM(D13:D14)</f>
        <v>522</v>
      </c>
      <c r="E15" s="38">
        <f>SUM(E13:E14)</f>
        <v>25</v>
      </c>
      <c r="F15" s="38">
        <f>SUM(F13:F14)</f>
        <v>547</v>
      </c>
      <c r="G15" s="38">
        <f>SUM(G13:G14)</f>
        <v>0</v>
      </c>
      <c r="H15" s="13"/>
      <c r="J15" s="9"/>
      <c r="K15" s="14"/>
      <c r="L15" s="15"/>
      <c r="M15" s="15"/>
      <c r="N15" s="16"/>
      <c r="O15" s="14"/>
      <c r="P15" s="14"/>
      <c r="Q15" s="14"/>
      <c r="R15" s="14"/>
      <c r="S15" s="14"/>
      <c r="T15" s="11"/>
    </row>
    <row r="16" spans="1:24" ht="11.25">
      <c r="A16" s="424"/>
      <c r="B16" s="427" t="s">
        <v>4</v>
      </c>
      <c r="C16" s="469"/>
      <c r="D16" s="38">
        <f>SUM(D15,D12,D9)</f>
        <v>1774</v>
      </c>
      <c r="E16" s="38">
        <f>SUM(E15,E12,E9)</f>
        <v>130</v>
      </c>
      <c r="F16" s="38">
        <f>SUM(F15,F12,F9)</f>
        <v>1904</v>
      </c>
      <c r="G16" s="38">
        <f>SUM(G15,G12,G9)</f>
        <v>0</v>
      </c>
      <c r="H16" s="13"/>
      <c r="J16" s="434"/>
      <c r="K16" s="17"/>
      <c r="L16" s="15"/>
      <c r="M16" s="15"/>
      <c r="N16" s="16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2" ht="11.25">
      <c r="A17" s="19"/>
      <c r="B17" s="9"/>
      <c r="C17" s="9"/>
      <c r="D17" s="13"/>
      <c r="E17" s="13"/>
      <c r="F17" s="13"/>
      <c r="G17" s="13"/>
      <c r="H17" s="13"/>
      <c r="J17" s="434"/>
      <c r="K17" s="17"/>
      <c r="L17" s="15"/>
      <c r="M17" s="15"/>
      <c r="N17" s="16"/>
      <c r="O17" s="14"/>
      <c r="P17" s="14"/>
      <c r="Q17" s="14"/>
      <c r="R17" s="14"/>
      <c r="S17" s="14"/>
      <c r="T17" s="14"/>
      <c r="U17" s="14"/>
      <c r="V17" s="11"/>
    </row>
    <row r="18" spans="10:13" ht="11.25">
      <c r="J18" s="13"/>
      <c r="K18" s="13"/>
      <c r="L18" s="13"/>
      <c r="M18" s="13"/>
    </row>
    <row r="19" spans="1:13" ht="42" customHeight="1">
      <c r="A19" s="429" t="s">
        <v>237</v>
      </c>
      <c r="B19" s="430"/>
      <c r="C19" s="121" t="s">
        <v>238</v>
      </c>
      <c r="D19" s="27">
        <v>6</v>
      </c>
      <c r="E19" s="27">
        <v>0</v>
      </c>
      <c r="F19" s="27">
        <v>6</v>
      </c>
      <c r="J19" s="13"/>
      <c r="K19" s="13"/>
      <c r="L19" s="18"/>
      <c r="M19" s="14"/>
    </row>
    <row r="20" spans="1:6" ht="39.75" customHeight="1">
      <c r="A20" s="431"/>
      <c r="B20" s="432"/>
      <c r="C20" s="121" t="s">
        <v>239</v>
      </c>
      <c r="D20" s="27">
        <v>33</v>
      </c>
      <c r="E20" s="27">
        <v>5</v>
      </c>
      <c r="F20" s="27">
        <v>38</v>
      </c>
    </row>
    <row r="21" spans="1:16" ht="12.75" customHeight="1">
      <c r="A21" s="5"/>
      <c r="B21" s="9"/>
      <c r="C21" s="9"/>
      <c r="D21" s="13"/>
      <c r="E21" s="13"/>
      <c r="F21" s="11"/>
      <c r="G21" s="11"/>
      <c r="H21" s="11"/>
      <c r="J21" s="13"/>
      <c r="K21" s="13"/>
      <c r="L21" s="18"/>
      <c r="M21" s="14"/>
      <c r="P21" s="20"/>
    </row>
    <row r="22" spans="1:16" ht="11.25">
      <c r="A22" s="5" t="s">
        <v>242</v>
      </c>
      <c r="J22" s="5" t="s">
        <v>244</v>
      </c>
      <c r="O22" s="21"/>
      <c r="P22" s="21"/>
    </row>
    <row r="23" spans="1:13" ht="34.5" customHeight="1">
      <c r="A23" s="433" t="s">
        <v>76</v>
      </c>
      <c r="B23" s="433"/>
      <c r="C23" s="433"/>
      <c r="D23" s="433"/>
      <c r="E23" s="433"/>
      <c r="F23" s="433"/>
      <c r="G23" s="22"/>
      <c r="H23" s="22"/>
      <c r="I23" s="22"/>
      <c r="J23" s="52" t="s">
        <v>108</v>
      </c>
      <c r="K23" s="52" t="s">
        <v>109</v>
      </c>
      <c r="L23" s="52" t="s">
        <v>110</v>
      </c>
      <c r="M23" s="53" t="s">
        <v>4</v>
      </c>
    </row>
    <row r="24" spans="1:14" ht="11.25">
      <c r="A24" s="416" t="s">
        <v>8</v>
      </c>
      <c r="B24" s="417"/>
      <c r="C24" s="418"/>
      <c r="D24" s="27">
        <v>712</v>
      </c>
      <c r="E24" s="27">
        <v>64</v>
      </c>
      <c r="F24" s="27">
        <v>776</v>
      </c>
      <c r="J24" s="54">
        <v>4</v>
      </c>
      <c r="K24" s="54">
        <v>3</v>
      </c>
      <c r="L24" s="54">
        <v>0</v>
      </c>
      <c r="M24" s="54">
        <f>SUM(J24:L24)</f>
        <v>7</v>
      </c>
      <c r="N24" s="21"/>
    </row>
  </sheetData>
  <sheetProtection/>
  <mergeCells count="14">
    <mergeCell ref="A24:C24"/>
    <mergeCell ref="A5:A16"/>
    <mergeCell ref="B5:B6"/>
    <mergeCell ref="C5:C6"/>
    <mergeCell ref="B16:C16"/>
    <mergeCell ref="J16:J17"/>
    <mergeCell ref="A19:B20"/>
    <mergeCell ref="J7:J9"/>
    <mergeCell ref="A23:F23"/>
    <mergeCell ref="J10:J12"/>
    <mergeCell ref="D5:G5"/>
    <mergeCell ref="B7:B9"/>
    <mergeCell ref="B10:B12"/>
    <mergeCell ref="B13:B15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10.140625" style="22" customWidth="1"/>
    <col min="5" max="7" width="14.00390625" style="22" customWidth="1"/>
    <col min="8" max="8" width="9.421875" style="172" customWidth="1"/>
    <col min="9" max="9" width="12.7109375" style="22" customWidth="1"/>
    <col min="10" max="11" width="6.57421875" style="22" customWidth="1"/>
    <col min="12" max="12" width="8.28125" style="22" customWidth="1"/>
    <col min="13" max="13" width="7.7109375" style="22" customWidth="1"/>
    <col min="14" max="14" width="8.57421875" style="22" customWidth="1"/>
    <col min="15" max="15" width="4.421875" style="22" customWidth="1"/>
    <col min="16" max="16" width="5.8515625" style="22" customWidth="1"/>
    <col min="17" max="17" width="1.5742187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313</v>
      </c>
      <c r="H2" s="6"/>
      <c r="I2" s="6"/>
      <c r="J2" s="6"/>
      <c r="K2" s="6"/>
      <c r="L2" s="7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37"/>
      <c r="H3" s="6"/>
      <c r="I3" s="6"/>
      <c r="J3" s="6"/>
      <c r="K3" s="6"/>
      <c r="L3" s="7"/>
      <c r="M3" s="7"/>
      <c r="N3" s="7"/>
      <c r="O3" s="7"/>
      <c r="P3" s="7"/>
      <c r="Q3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6" s="63" customFormat="1" ht="11.25">
      <c r="A6" s="253" t="s">
        <v>255</v>
      </c>
      <c r="B6" s="227">
        <v>125</v>
      </c>
      <c r="C6" s="227">
        <v>47</v>
      </c>
      <c r="D6" s="41">
        <v>0</v>
      </c>
      <c r="E6" s="41">
        <v>0</v>
      </c>
      <c r="F6" s="228">
        <v>2</v>
      </c>
      <c r="G6" s="41">
        <v>0</v>
      </c>
      <c r="H6" s="227">
        <v>21</v>
      </c>
      <c r="I6" s="41">
        <v>0</v>
      </c>
      <c r="J6" s="41">
        <v>0</v>
      </c>
      <c r="K6" s="227">
        <v>27</v>
      </c>
      <c r="L6" s="227">
        <v>414</v>
      </c>
      <c r="M6" s="229"/>
      <c r="N6" s="229"/>
      <c r="O6" s="229"/>
      <c r="P6" s="229"/>
    </row>
    <row r="7" spans="1:16" s="63" customFormat="1" ht="11.25">
      <c r="A7" s="253" t="s">
        <v>282</v>
      </c>
      <c r="B7" s="227">
        <v>97</v>
      </c>
      <c r="C7" s="227">
        <v>25</v>
      </c>
      <c r="D7" s="41">
        <v>0</v>
      </c>
      <c r="E7" s="41">
        <v>11</v>
      </c>
      <c r="F7" s="228">
        <v>2</v>
      </c>
      <c r="G7" s="41">
        <v>14</v>
      </c>
      <c r="H7" s="227">
        <v>6</v>
      </c>
      <c r="I7" s="41">
        <v>1</v>
      </c>
      <c r="J7" s="41">
        <v>0</v>
      </c>
      <c r="K7" s="227">
        <v>16</v>
      </c>
      <c r="L7" s="254">
        <v>279</v>
      </c>
      <c r="M7" s="229"/>
      <c r="N7" s="229"/>
      <c r="O7" s="229"/>
      <c r="P7" s="229"/>
    </row>
    <row r="8" spans="1:16" s="63" customFormat="1" ht="11.25">
      <c r="A8" s="253" t="s">
        <v>283</v>
      </c>
      <c r="B8" s="227">
        <v>77</v>
      </c>
      <c r="C8" s="228">
        <v>21</v>
      </c>
      <c r="D8" s="41">
        <v>0</v>
      </c>
      <c r="E8" s="41">
        <v>7</v>
      </c>
      <c r="F8" s="41">
        <v>3</v>
      </c>
      <c r="G8" s="41">
        <v>20</v>
      </c>
      <c r="H8" s="228">
        <v>6</v>
      </c>
      <c r="I8" s="41">
        <v>0</v>
      </c>
      <c r="J8" s="41">
        <v>0</v>
      </c>
      <c r="K8" s="227">
        <v>12</v>
      </c>
      <c r="L8" s="254">
        <v>232</v>
      </c>
      <c r="M8" s="229"/>
      <c r="N8" s="229"/>
      <c r="O8" s="229"/>
      <c r="P8" s="229"/>
    </row>
    <row r="9" s="68" customFormat="1" ht="11.25">
      <c r="H9" s="167"/>
    </row>
    <row r="10" spans="1:17" s="68" customFormat="1" ht="15" customHeight="1">
      <c r="A10" s="440" t="s">
        <v>253</v>
      </c>
      <c r="B10" s="440"/>
      <c r="C10" s="440"/>
      <c r="D10" s="440"/>
      <c r="E10" s="440"/>
      <c r="F10" s="440"/>
      <c r="G10" s="440"/>
      <c r="H10" s="167"/>
      <c r="I10" s="440" t="s">
        <v>280</v>
      </c>
      <c r="J10" s="440"/>
      <c r="K10" s="440"/>
      <c r="L10" s="440"/>
      <c r="M10" s="440"/>
      <c r="N10" s="440"/>
      <c r="O10" s="440"/>
      <c r="P10" s="440"/>
      <c r="Q10" s="440"/>
    </row>
    <row r="11" spans="1:9" s="74" customFormat="1" ht="12.75" customHeight="1">
      <c r="A11" s="441" t="s">
        <v>245</v>
      </c>
      <c r="B11" s="442"/>
      <c r="C11" s="442"/>
      <c r="D11" s="443"/>
      <c r="E11" s="447" t="s">
        <v>252</v>
      </c>
      <c r="F11" s="448"/>
      <c r="G11" s="449"/>
      <c r="H11" s="12"/>
      <c r="I11" s="167"/>
    </row>
    <row r="12" spans="1:17" s="74" customFormat="1" ht="74.25" customHeight="1">
      <c r="A12" s="475"/>
      <c r="B12" s="476"/>
      <c r="C12" s="476"/>
      <c r="D12" s="477"/>
      <c r="E12" s="148" t="s">
        <v>3</v>
      </c>
      <c r="F12" s="148" t="s">
        <v>2</v>
      </c>
      <c r="G12" s="148" t="s">
        <v>4</v>
      </c>
      <c r="H12" s="76"/>
      <c r="J12" s="436" t="s">
        <v>268</v>
      </c>
      <c r="K12" s="436" t="s">
        <v>267</v>
      </c>
      <c r="L12" s="436" t="s">
        <v>269</v>
      </c>
      <c r="M12" s="436" t="s">
        <v>270</v>
      </c>
      <c r="N12" s="436" t="s">
        <v>271</v>
      </c>
      <c r="O12" s="436" t="s">
        <v>284</v>
      </c>
      <c r="P12" s="436" t="s">
        <v>4</v>
      </c>
      <c r="Q12" s="22"/>
    </row>
    <row r="13" spans="1:17" s="74" customFormat="1" ht="12.75" customHeight="1">
      <c r="A13" s="149" t="s">
        <v>9</v>
      </c>
      <c r="B13" s="150"/>
      <c r="C13" s="150"/>
      <c r="D13" s="150"/>
      <c r="E13" s="78">
        <v>0.2</v>
      </c>
      <c r="F13" s="78">
        <v>0</v>
      </c>
      <c r="G13" s="78">
        <v>0.2</v>
      </c>
      <c r="H13" s="76"/>
      <c r="J13" s="437"/>
      <c r="K13" s="437"/>
      <c r="L13" s="437"/>
      <c r="M13" s="437"/>
      <c r="N13" s="437"/>
      <c r="O13" s="437"/>
      <c r="P13" s="437"/>
      <c r="Q13" s="22"/>
    </row>
    <row r="14" spans="1:17" s="74" customFormat="1" ht="12.75" customHeight="1">
      <c r="A14" s="149" t="s">
        <v>10</v>
      </c>
      <c r="B14" s="150"/>
      <c r="C14" s="150"/>
      <c r="D14" s="150"/>
      <c r="E14" s="78">
        <v>0</v>
      </c>
      <c r="F14" s="78">
        <v>0</v>
      </c>
      <c r="G14" s="78">
        <v>0</v>
      </c>
      <c r="H14" s="76"/>
      <c r="J14" s="437"/>
      <c r="K14" s="437"/>
      <c r="L14" s="437"/>
      <c r="M14" s="437"/>
      <c r="N14" s="437"/>
      <c r="O14" s="437"/>
      <c r="P14" s="437"/>
      <c r="Q14" s="22"/>
    </row>
    <row r="15" spans="1:17" s="74" customFormat="1" ht="12.75" customHeight="1">
      <c r="A15" s="149" t="s">
        <v>250</v>
      </c>
      <c r="B15" s="150"/>
      <c r="C15" s="150"/>
      <c r="D15" s="150"/>
      <c r="E15" s="78">
        <v>0</v>
      </c>
      <c r="F15" s="78">
        <v>0</v>
      </c>
      <c r="G15" s="78">
        <v>0</v>
      </c>
      <c r="H15" s="76"/>
      <c r="J15" s="438"/>
      <c r="K15" s="438"/>
      <c r="L15" s="438"/>
      <c r="M15" s="438"/>
      <c r="N15" s="438"/>
      <c r="O15" s="438"/>
      <c r="P15" s="438"/>
      <c r="Q15" s="22"/>
    </row>
    <row r="16" spans="1:16" ht="12.75" customHeight="1">
      <c r="A16" s="149" t="s">
        <v>11</v>
      </c>
      <c r="B16" s="150"/>
      <c r="C16" s="150"/>
      <c r="D16" s="150"/>
      <c r="E16" s="78">
        <v>0.5</v>
      </c>
      <c r="F16" s="78">
        <v>0</v>
      </c>
      <c r="G16" s="78">
        <v>0.5</v>
      </c>
      <c r="H16" s="80"/>
      <c r="I16" s="425" t="s">
        <v>256</v>
      </c>
      <c r="J16" s="82">
        <v>96.8</v>
      </c>
      <c r="K16" s="82">
        <v>0.2</v>
      </c>
      <c r="L16" s="82">
        <v>0.5</v>
      </c>
      <c r="M16" s="82">
        <v>0.2</v>
      </c>
      <c r="N16" s="82">
        <v>2.4</v>
      </c>
      <c r="O16" s="255">
        <v>0</v>
      </c>
      <c r="P16" s="84">
        <f>SUM(J16:O16)</f>
        <v>100.10000000000001</v>
      </c>
    </row>
    <row r="17" spans="1:16" ht="12.75" customHeight="1">
      <c r="A17" s="149" t="s">
        <v>230</v>
      </c>
      <c r="B17" s="150"/>
      <c r="C17" s="150"/>
      <c r="D17" s="150"/>
      <c r="E17" s="78">
        <v>0.2</v>
      </c>
      <c r="F17" s="78">
        <v>0</v>
      </c>
      <c r="G17" s="78">
        <v>0.2</v>
      </c>
      <c r="H17" s="80"/>
      <c r="I17" s="426"/>
      <c r="J17" s="86"/>
      <c r="K17" s="86"/>
      <c r="L17" s="86"/>
      <c r="M17" s="86"/>
      <c r="N17" s="86"/>
      <c r="O17" s="256"/>
      <c r="P17" s="88">
        <v>633</v>
      </c>
    </row>
    <row r="18" spans="1:16" ht="12.75" customHeight="1">
      <c r="A18" s="149" t="s">
        <v>231</v>
      </c>
      <c r="B18" s="150"/>
      <c r="C18" s="150"/>
      <c r="D18" s="150"/>
      <c r="E18" s="78">
        <v>1.4</v>
      </c>
      <c r="F18" s="78">
        <v>0</v>
      </c>
      <c r="G18" s="78">
        <v>1.3</v>
      </c>
      <c r="H18" s="80"/>
      <c r="I18" s="425" t="s">
        <v>4</v>
      </c>
      <c r="J18" s="82">
        <v>94.6</v>
      </c>
      <c r="K18" s="82">
        <v>2.4</v>
      </c>
      <c r="L18" s="82">
        <v>0.9</v>
      </c>
      <c r="M18" s="82">
        <v>0.1</v>
      </c>
      <c r="N18" s="82">
        <v>2</v>
      </c>
      <c r="O18" s="90">
        <v>0</v>
      </c>
      <c r="P18" s="84">
        <f>SUM(J18:O18)</f>
        <v>100</v>
      </c>
    </row>
    <row r="19" spans="1:16" ht="12.75" customHeight="1">
      <c r="A19" s="149" t="s">
        <v>232</v>
      </c>
      <c r="B19" s="150"/>
      <c r="C19" s="150"/>
      <c r="D19" s="150"/>
      <c r="E19" s="78">
        <v>1.2</v>
      </c>
      <c r="F19" s="78">
        <v>0</v>
      </c>
      <c r="G19" s="78">
        <v>1.1</v>
      </c>
      <c r="H19" s="80"/>
      <c r="I19" s="426"/>
      <c r="J19" s="86"/>
      <c r="K19" s="86"/>
      <c r="L19" s="86"/>
      <c r="M19" s="86"/>
      <c r="N19" s="86"/>
      <c r="O19" s="91"/>
      <c r="P19" s="88">
        <v>1443</v>
      </c>
    </row>
    <row r="20" spans="1:8" ht="12.75" customHeight="1">
      <c r="A20" s="149" t="s">
        <v>233</v>
      </c>
      <c r="B20" s="150"/>
      <c r="C20" s="150"/>
      <c r="D20" s="150"/>
      <c r="E20" s="78">
        <v>83.2</v>
      </c>
      <c r="F20" s="78">
        <v>83.7</v>
      </c>
      <c r="G20" s="78">
        <v>83.3</v>
      </c>
      <c r="H20" s="80"/>
    </row>
    <row r="21" spans="1:8" ht="12.75" customHeight="1">
      <c r="A21" s="149" t="s">
        <v>12</v>
      </c>
      <c r="B21" s="150"/>
      <c r="C21" s="150"/>
      <c r="D21" s="150"/>
      <c r="E21" s="78">
        <v>0.7</v>
      </c>
      <c r="F21" s="78">
        <v>2</v>
      </c>
      <c r="G21" s="78">
        <v>0.8</v>
      </c>
      <c r="H21" s="80"/>
    </row>
    <row r="22" spans="1:8" ht="12.75" customHeight="1">
      <c r="A22" s="149" t="s">
        <v>13</v>
      </c>
      <c r="B22" s="150"/>
      <c r="C22" s="150"/>
      <c r="D22" s="150"/>
      <c r="E22" s="78">
        <v>0.3</v>
      </c>
      <c r="F22" s="78">
        <v>2</v>
      </c>
      <c r="G22" s="78">
        <v>0.5</v>
      </c>
      <c r="H22" s="80"/>
    </row>
    <row r="23" spans="1:8" ht="12.75" customHeight="1">
      <c r="A23" s="149" t="s">
        <v>14</v>
      </c>
      <c r="B23" s="150"/>
      <c r="C23" s="150"/>
      <c r="D23" s="150"/>
      <c r="E23" s="78">
        <v>0.3</v>
      </c>
      <c r="F23" s="78">
        <v>0</v>
      </c>
      <c r="G23" s="78">
        <v>0.3</v>
      </c>
      <c r="H23" s="80"/>
    </row>
    <row r="24" spans="1:8" ht="12.75" customHeight="1">
      <c r="A24" s="149" t="s">
        <v>83</v>
      </c>
      <c r="B24" s="150"/>
      <c r="C24" s="150"/>
      <c r="D24" s="150"/>
      <c r="E24" s="78">
        <v>2.1</v>
      </c>
      <c r="F24" s="78">
        <v>4.1</v>
      </c>
      <c r="G24" s="78">
        <v>2.2</v>
      </c>
      <c r="H24" s="80"/>
    </row>
    <row r="25" spans="1:8" ht="12.75" customHeight="1">
      <c r="A25" s="149" t="s">
        <v>99</v>
      </c>
      <c r="B25" s="150"/>
      <c r="C25" s="150"/>
      <c r="D25" s="150"/>
      <c r="E25" s="78">
        <v>5.7</v>
      </c>
      <c r="F25" s="78">
        <v>6.1</v>
      </c>
      <c r="G25" s="78">
        <v>5.7</v>
      </c>
      <c r="H25" s="80"/>
    </row>
    <row r="26" spans="1:8" ht="12.75" customHeight="1">
      <c r="A26" s="149" t="s">
        <v>98</v>
      </c>
      <c r="B26" s="150"/>
      <c r="C26" s="150"/>
      <c r="D26" s="150"/>
      <c r="E26" s="78">
        <v>2.2</v>
      </c>
      <c r="F26" s="77">
        <v>2</v>
      </c>
      <c r="G26" s="78">
        <v>2.2</v>
      </c>
      <c r="H26" s="80"/>
    </row>
    <row r="27" spans="1:8" ht="12.75" customHeight="1">
      <c r="A27" s="149" t="s">
        <v>84</v>
      </c>
      <c r="B27" s="150"/>
      <c r="C27" s="150"/>
      <c r="D27" s="150"/>
      <c r="E27" s="78">
        <v>1.9</v>
      </c>
      <c r="F27" s="78">
        <v>0</v>
      </c>
      <c r="G27" s="78">
        <v>1.7</v>
      </c>
      <c r="H27" s="80"/>
    </row>
    <row r="28" spans="1:8" ht="12.75" customHeight="1">
      <c r="A28" s="149" t="s">
        <v>100</v>
      </c>
      <c r="B28" s="150"/>
      <c r="C28" s="150"/>
      <c r="D28" s="150"/>
      <c r="E28" s="78">
        <v>0</v>
      </c>
      <c r="F28" s="78">
        <v>0</v>
      </c>
      <c r="G28" s="78">
        <v>0</v>
      </c>
      <c r="H28" s="80"/>
    </row>
    <row r="29" spans="1:17" ht="12.75" customHeight="1">
      <c r="A29" s="473" t="s">
        <v>25</v>
      </c>
      <c r="B29" s="474"/>
      <c r="C29" s="474"/>
      <c r="D29" s="474"/>
      <c r="E29" s="78">
        <v>0.2</v>
      </c>
      <c r="F29" s="78">
        <v>0</v>
      </c>
      <c r="G29" s="78">
        <v>0.2</v>
      </c>
      <c r="H29" s="80"/>
      <c r="Q29" s="98"/>
    </row>
    <row r="30" spans="1:8" ht="12.75" customHeight="1">
      <c r="A30" s="429" t="s">
        <v>4</v>
      </c>
      <c r="B30" s="450"/>
      <c r="C30" s="450"/>
      <c r="D30" s="430"/>
      <c r="E30" s="153">
        <f>SUM(E13:E29)</f>
        <v>100.10000000000001</v>
      </c>
      <c r="F30" s="153">
        <f>SUM(F13:F29)</f>
        <v>99.89999999999999</v>
      </c>
      <c r="G30" s="153">
        <f>SUM(G13:G29)</f>
        <v>100.2</v>
      </c>
      <c r="H30" s="80"/>
    </row>
    <row r="31" spans="1:17" ht="12.75" customHeight="1">
      <c r="A31" s="431"/>
      <c r="B31" s="451"/>
      <c r="C31" s="451"/>
      <c r="D31" s="432"/>
      <c r="E31" s="155">
        <v>584</v>
      </c>
      <c r="F31" s="155">
        <v>49</v>
      </c>
      <c r="G31" s="155">
        <v>633</v>
      </c>
      <c r="H31" s="80"/>
      <c r="Q31" s="94"/>
    </row>
    <row r="32" ht="18" customHeight="1"/>
    <row r="33" spans="1:17" s="94" customFormat="1" ht="11.25">
      <c r="A33" s="3"/>
      <c r="B33" s="3"/>
      <c r="C33" s="3"/>
      <c r="D33" s="6"/>
      <c r="E33" s="4"/>
      <c r="F33" s="221"/>
      <c r="H33" s="4"/>
      <c r="I33" s="243"/>
      <c r="J33" s="97"/>
      <c r="K33" s="97"/>
      <c r="L33" s="97"/>
      <c r="Q33" s="22"/>
    </row>
    <row r="34" ht="11.25">
      <c r="F34" s="98"/>
    </row>
    <row r="35" spans="5:7" ht="11.25">
      <c r="E35" s="112"/>
      <c r="F35" s="112"/>
      <c r="G35" s="112"/>
    </row>
  </sheetData>
  <sheetProtection/>
  <mergeCells count="16">
    <mergeCell ref="I18:I19"/>
    <mergeCell ref="A29:D29"/>
    <mergeCell ref="I16:I17"/>
    <mergeCell ref="A30:D31"/>
    <mergeCell ref="J12:J15"/>
    <mergeCell ref="K12:K15"/>
    <mergeCell ref="A4:Q4"/>
    <mergeCell ref="A10:G10"/>
    <mergeCell ref="I10:Q10"/>
    <mergeCell ref="A11:D12"/>
    <mergeCell ref="E11:G11"/>
    <mergeCell ref="O12:O15"/>
    <mergeCell ref="P12:P15"/>
    <mergeCell ref="M12:M15"/>
    <mergeCell ref="N12:N15"/>
    <mergeCell ref="L12:L15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313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62"/>
      <c r="F5" s="483" t="s">
        <v>4</v>
      </c>
    </row>
    <row r="6" spans="1:6" ht="29.25" customHeight="1">
      <c r="A6" s="30" t="s">
        <v>15</v>
      </c>
      <c r="B6" s="101"/>
      <c r="C6" s="31"/>
      <c r="D6" s="28" t="s">
        <v>232</v>
      </c>
      <c r="E6" s="28" t="s">
        <v>233</v>
      </c>
      <c r="F6" s="483"/>
    </row>
    <row r="7" spans="1:6" ht="11.25">
      <c r="A7" s="196" t="s">
        <v>16</v>
      </c>
      <c r="B7" s="197"/>
      <c r="C7" s="197"/>
      <c r="D7" s="77">
        <v>0</v>
      </c>
      <c r="E7" s="77">
        <v>3.4</v>
      </c>
      <c r="F7" s="77">
        <v>4.6</v>
      </c>
    </row>
    <row r="8" spans="1:6" ht="11.25">
      <c r="A8" s="196" t="s">
        <v>17</v>
      </c>
      <c r="B8" s="197"/>
      <c r="C8" s="197"/>
      <c r="D8" s="77">
        <v>14.3</v>
      </c>
      <c r="E8" s="77">
        <v>13.5</v>
      </c>
      <c r="F8" s="77">
        <v>12.8</v>
      </c>
    </row>
    <row r="9" spans="1:6" ht="11.25">
      <c r="A9" s="196" t="s">
        <v>18</v>
      </c>
      <c r="B9" s="197"/>
      <c r="C9" s="197"/>
      <c r="D9" s="77">
        <v>0</v>
      </c>
      <c r="E9" s="77">
        <v>70.6</v>
      </c>
      <c r="F9" s="77">
        <v>71.2</v>
      </c>
    </row>
    <row r="10" spans="1:6" ht="11.25">
      <c r="A10" s="196" t="s">
        <v>19</v>
      </c>
      <c r="B10" s="197"/>
      <c r="C10" s="197"/>
      <c r="D10" s="77">
        <v>85.7</v>
      </c>
      <c r="E10" s="77">
        <v>0.2</v>
      </c>
      <c r="F10" s="77">
        <v>0.4</v>
      </c>
    </row>
    <row r="11" spans="1:6" ht="11.25">
      <c r="A11" s="196" t="s">
        <v>20</v>
      </c>
      <c r="B11" s="197"/>
      <c r="C11" s="197"/>
      <c r="D11" s="77">
        <v>0</v>
      </c>
      <c r="E11" s="77">
        <v>0.6</v>
      </c>
      <c r="F11" s="77">
        <v>0.7</v>
      </c>
    </row>
    <row r="12" spans="1:6" ht="11.25">
      <c r="A12" s="196" t="s">
        <v>101</v>
      </c>
      <c r="B12" s="197"/>
      <c r="C12" s="197"/>
      <c r="D12" s="77">
        <v>0</v>
      </c>
      <c r="E12" s="77">
        <v>0.2</v>
      </c>
      <c r="F12" s="77">
        <v>0.5</v>
      </c>
    </row>
    <row r="13" spans="1:6" ht="11.25">
      <c r="A13" s="196" t="s">
        <v>102</v>
      </c>
      <c r="B13" s="197"/>
      <c r="C13" s="197"/>
      <c r="D13" s="77">
        <v>0</v>
      </c>
      <c r="E13" s="77">
        <v>0.4</v>
      </c>
      <c r="F13" s="77">
        <v>0.4</v>
      </c>
    </row>
    <row r="14" spans="1:6" ht="11.25">
      <c r="A14" s="196" t="s">
        <v>21</v>
      </c>
      <c r="B14" s="197"/>
      <c r="C14" s="197"/>
      <c r="D14" s="77">
        <v>0</v>
      </c>
      <c r="E14" s="77">
        <v>9.7</v>
      </c>
      <c r="F14" s="77">
        <v>8.5</v>
      </c>
    </row>
    <row r="15" spans="1:6" ht="11.25">
      <c r="A15" s="196" t="s">
        <v>22</v>
      </c>
      <c r="B15" s="197"/>
      <c r="C15" s="197"/>
      <c r="D15" s="77">
        <v>0</v>
      </c>
      <c r="E15" s="77">
        <v>0</v>
      </c>
      <c r="F15" s="77">
        <v>0</v>
      </c>
    </row>
    <row r="16" spans="1:6" ht="11.25">
      <c r="A16" s="196" t="s">
        <v>23</v>
      </c>
      <c r="B16" s="197"/>
      <c r="C16" s="197"/>
      <c r="D16" s="77">
        <v>0</v>
      </c>
      <c r="E16" s="77">
        <v>0</v>
      </c>
      <c r="F16" s="77">
        <v>0</v>
      </c>
    </row>
    <row r="17" spans="1:10" ht="11.25">
      <c r="A17" s="196" t="s">
        <v>24</v>
      </c>
      <c r="B17" s="197"/>
      <c r="C17" s="197"/>
      <c r="D17" s="77">
        <v>0</v>
      </c>
      <c r="E17" s="77">
        <v>0.4</v>
      </c>
      <c r="F17" s="77">
        <v>0.2</v>
      </c>
      <c r="I17" s="112"/>
      <c r="J17" s="112"/>
    </row>
    <row r="18" spans="1:9" ht="11.25">
      <c r="A18" s="196" t="s">
        <v>25</v>
      </c>
      <c r="B18" s="197"/>
      <c r="C18" s="197"/>
      <c r="D18" s="77">
        <v>0</v>
      </c>
      <c r="E18" s="77">
        <v>1.1</v>
      </c>
      <c r="F18" s="77">
        <v>0.8</v>
      </c>
      <c r="H18" s="112"/>
      <c r="I18" s="112"/>
    </row>
    <row r="19" spans="1:6" ht="11.25">
      <c r="A19" s="452" t="s">
        <v>4</v>
      </c>
      <c r="B19" s="453"/>
      <c r="C19" s="454"/>
      <c r="D19" s="176">
        <f>SUM(D8:D18)</f>
        <v>100</v>
      </c>
      <c r="E19" s="176">
        <f>SUM(E7:E18)</f>
        <v>100.10000000000001</v>
      </c>
      <c r="F19" s="176">
        <f>SUM(F7:F18)</f>
        <v>100.10000000000001</v>
      </c>
    </row>
    <row r="20" spans="1:6" ht="11.25" customHeight="1">
      <c r="A20" s="455"/>
      <c r="B20" s="456"/>
      <c r="C20" s="428"/>
      <c r="D20" s="158">
        <v>7</v>
      </c>
      <c r="E20" s="158">
        <v>527</v>
      </c>
      <c r="F20" s="158">
        <v>1074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42" t="s">
        <v>27</v>
      </c>
      <c r="B24" s="42" t="s">
        <v>3</v>
      </c>
      <c r="C24" s="42" t="s">
        <v>2</v>
      </c>
      <c r="D24" s="42" t="s">
        <v>4</v>
      </c>
      <c r="F24" s="424"/>
      <c r="G24" s="424"/>
      <c r="H24" s="424"/>
    </row>
    <row r="25" spans="1:8" s="12" customFormat="1" ht="12" customHeight="1">
      <c r="A25" s="42" t="s">
        <v>272</v>
      </c>
      <c r="B25" s="105">
        <v>75.86</v>
      </c>
      <c r="C25" s="105">
        <v>55.1</v>
      </c>
      <c r="D25" s="105">
        <v>74.25</v>
      </c>
      <c r="F25" s="28" t="s">
        <v>259</v>
      </c>
      <c r="G25" s="106">
        <v>58</v>
      </c>
      <c r="H25" s="106">
        <v>34.4</v>
      </c>
    </row>
    <row r="26" spans="1:8" s="24" customFormat="1" ht="12.75" customHeight="1">
      <c r="A26" s="42">
        <v>1989</v>
      </c>
      <c r="B26" s="105">
        <v>5.48</v>
      </c>
      <c r="C26" s="105">
        <v>14.29</v>
      </c>
      <c r="D26" s="105">
        <v>6.16</v>
      </c>
      <c r="F26" s="28" t="s">
        <v>260</v>
      </c>
      <c r="G26" s="106">
        <v>31</v>
      </c>
      <c r="H26" s="106">
        <v>55.6</v>
      </c>
    </row>
    <row r="27" spans="1:8" s="24" customFormat="1" ht="11.25">
      <c r="A27" s="42">
        <v>1988</v>
      </c>
      <c r="B27" s="105">
        <v>3.6</v>
      </c>
      <c r="C27" s="105">
        <v>4.08</v>
      </c>
      <c r="D27" s="105">
        <v>3.63</v>
      </c>
      <c r="F27" s="28" t="s">
        <v>261</v>
      </c>
      <c r="G27" s="106">
        <v>5.4</v>
      </c>
      <c r="H27" s="106">
        <v>5.5</v>
      </c>
    </row>
    <row r="28" spans="1:8" s="24" customFormat="1" ht="11.25">
      <c r="A28" s="42">
        <v>1987</v>
      </c>
      <c r="B28" s="105">
        <v>2.57</v>
      </c>
      <c r="C28" s="105">
        <v>2.04</v>
      </c>
      <c r="D28" s="105">
        <v>2.53</v>
      </c>
      <c r="F28" s="28" t="s">
        <v>262</v>
      </c>
      <c r="G28" s="106">
        <v>2.4</v>
      </c>
      <c r="H28" s="106">
        <v>2.2</v>
      </c>
    </row>
    <row r="29" spans="1:8" s="24" customFormat="1" ht="11.25">
      <c r="A29" s="42">
        <v>1986</v>
      </c>
      <c r="B29" s="105">
        <v>2.23</v>
      </c>
      <c r="C29" s="105">
        <v>4.08</v>
      </c>
      <c r="D29" s="105">
        <v>2.37</v>
      </c>
      <c r="F29" s="28" t="s">
        <v>263</v>
      </c>
      <c r="G29" s="77">
        <v>0.9</v>
      </c>
      <c r="H29" s="77">
        <v>0.9</v>
      </c>
    </row>
    <row r="30" spans="1:8" s="24" customFormat="1" ht="11.25">
      <c r="A30" s="42">
        <v>1985</v>
      </c>
      <c r="B30" s="105">
        <v>1.03</v>
      </c>
      <c r="C30" s="105">
        <v>4.08</v>
      </c>
      <c r="D30" s="105">
        <v>1.26</v>
      </c>
      <c r="F30" s="28" t="s">
        <v>264</v>
      </c>
      <c r="G30" s="77">
        <v>1.4</v>
      </c>
      <c r="H30" s="77">
        <v>0.8</v>
      </c>
    </row>
    <row r="31" spans="1:8" ht="11.25">
      <c r="A31" s="42">
        <v>1984</v>
      </c>
      <c r="B31" s="77">
        <v>1.71</v>
      </c>
      <c r="C31" s="105">
        <v>4.08</v>
      </c>
      <c r="D31" s="105">
        <v>1.9</v>
      </c>
      <c r="F31" s="28" t="s">
        <v>265</v>
      </c>
      <c r="G31" s="77">
        <v>0.6</v>
      </c>
      <c r="H31" s="77">
        <v>0.3</v>
      </c>
    </row>
    <row r="32" spans="1:8" ht="11.25">
      <c r="A32" s="42">
        <v>1983</v>
      </c>
      <c r="B32" s="77">
        <v>0.68</v>
      </c>
      <c r="C32" s="105">
        <v>2.04</v>
      </c>
      <c r="D32" s="105">
        <v>0.79</v>
      </c>
      <c r="F32" s="28" t="s">
        <v>266</v>
      </c>
      <c r="G32" s="77">
        <v>0</v>
      </c>
      <c r="H32" s="77">
        <v>0.1</v>
      </c>
    </row>
    <row r="33" spans="1:8" ht="11.25">
      <c r="A33" s="42" t="s">
        <v>273</v>
      </c>
      <c r="B33" s="105">
        <v>6.51</v>
      </c>
      <c r="C33" s="105">
        <v>10.2</v>
      </c>
      <c r="D33" s="105">
        <v>6.79</v>
      </c>
      <c r="F33" s="28" t="s">
        <v>279</v>
      </c>
      <c r="G33" s="106">
        <v>0.3</v>
      </c>
      <c r="H33" s="106">
        <v>0.2</v>
      </c>
    </row>
    <row r="34" spans="1:11" ht="11.25">
      <c r="A34" s="42" t="s">
        <v>25</v>
      </c>
      <c r="B34" s="105">
        <v>0.34</v>
      </c>
      <c r="C34" s="77">
        <v>0</v>
      </c>
      <c r="D34" s="105">
        <v>0.32</v>
      </c>
      <c r="F34" s="422" t="s">
        <v>4</v>
      </c>
      <c r="G34" s="107">
        <f>SUM(G25:G33)</f>
        <v>100.00000000000001</v>
      </c>
      <c r="H34" s="107">
        <f>SUM(H25:H33)</f>
        <v>100</v>
      </c>
      <c r="J34" s="112"/>
      <c r="K34" s="112"/>
    </row>
    <row r="35" spans="1:8" ht="11.25">
      <c r="A35" s="419" t="s">
        <v>4</v>
      </c>
      <c r="B35" s="107">
        <f>SUM(B25:B34)</f>
        <v>100.01</v>
      </c>
      <c r="C35" s="107">
        <f>SUM(C25:C34)</f>
        <v>99.99000000000001</v>
      </c>
      <c r="D35" s="107">
        <f>SUM(D25:D34)</f>
        <v>100.00000000000001</v>
      </c>
      <c r="F35" s="424"/>
      <c r="G35" s="109">
        <v>633</v>
      </c>
      <c r="H35" s="109">
        <v>1443</v>
      </c>
    </row>
    <row r="36" spans="1:4" ht="11.25">
      <c r="A36" s="421"/>
      <c r="B36" s="109">
        <v>584</v>
      </c>
      <c r="C36" s="109">
        <v>49</v>
      </c>
      <c r="D36" s="109">
        <v>633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  <ignoredErrors>
    <ignoredError sqref="D19" formulaRange="1"/>
  </ignoredErrors>
</worksheet>
</file>

<file path=xl/worksheets/sheet45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0.57421875" style="22" customWidth="1"/>
    <col min="3" max="3" width="14.28125" style="119" customWidth="1"/>
    <col min="4" max="4" width="15.14062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313</v>
      </c>
      <c r="G2" s="6"/>
      <c r="H2" s="6"/>
      <c r="I2" s="6"/>
      <c r="J2" s="6"/>
      <c r="K2" s="6"/>
      <c r="L2" s="6"/>
      <c r="M2" s="6"/>
      <c r="N2" s="6"/>
    </row>
    <row r="3" spans="1:6" s="94" customFormat="1" ht="12.75" customHeight="1">
      <c r="A3" s="457" t="s">
        <v>274</v>
      </c>
      <c r="B3" s="457"/>
      <c r="C3" s="461" t="s">
        <v>256</v>
      </c>
      <c r="D3" s="462"/>
      <c r="E3" s="461" t="s">
        <v>4</v>
      </c>
      <c r="F3" s="462"/>
    </row>
    <row r="4" spans="1:6" s="99" customFormat="1" ht="12" customHeight="1">
      <c r="A4" s="416" t="s">
        <v>247</v>
      </c>
      <c r="B4" s="418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23" t="s">
        <v>28</v>
      </c>
      <c r="B5" s="42" t="s">
        <v>29</v>
      </c>
      <c r="C5" s="77">
        <v>2.5</v>
      </c>
      <c r="D5" s="77">
        <v>0.8</v>
      </c>
      <c r="E5" s="77">
        <v>3</v>
      </c>
      <c r="F5" s="77">
        <v>1</v>
      </c>
    </row>
    <row r="6" spans="1:6" ht="9.75" customHeight="1">
      <c r="A6" s="126" t="s">
        <v>30</v>
      </c>
      <c r="B6" s="425" t="s">
        <v>33</v>
      </c>
      <c r="C6" s="463">
        <v>12.3</v>
      </c>
      <c r="D6" s="463">
        <v>2.7</v>
      </c>
      <c r="E6" s="463">
        <v>12.1</v>
      </c>
      <c r="F6" s="463">
        <v>3</v>
      </c>
    </row>
    <row r="7" spans="1:6" ht="9.75" customHeight="1">
      <c r="A7" s="127" t="s">
        <v>31</v>
      </c>
      <c r="B7" s="466"/>
      <c r="C7" s="464"/>
      <c r="D7" s="464"/>
      <c r="E7" s="464"/>
      <c r="F7" s="464"/>
    </row>
    <row r="8" spans="1:6" ht="9.75" customHeight="1">
      <c r="A8" s="128" t="s">
        <v>32</v>
      </c>
      <c r="B8" s="426"/>
      <c r="C8" s="465"/>
      <c r="D8" s="465"/>
      <c r="E8" s="465"/>
      <c r="F8" s="465"/>
    </row>
    <row r="9" spans="1:6" ht="9.75" customHeight="1">
      <c r="A9" s="126" t="s">
        <v>34</v>
      </c>
      <c r="B9" s="425" t="s">
        <v>40</v>
      </c>
      <c r="C9" s="463">
        <v>37.1</v>
      </c>
      <c r="D9" s="463">
        <v>22.6</v>
      </c>
      <c r="E9" s="463">
        <v>36.1</v>
      </c>
      <c r="F9" s="463">
        <v>19.5</v>
      </c>
    </row>
    <row r="10" spans="1:6" ht="9.75" customHeight="1">
      <c r="A10" s="127" t="s">
        <v>35</v>
      </c>
      <c r="B10" s="466"/>
      <c r="C10" s="464"/>
      <c r="D10" s="464"/>
      <c r="E10" s="464"/>
      <c r="F10" s="464"/>
    </row>
    <row r="11" spans="1:6" ht="9.75" customHeight="1">
      <c r="A11" s="127" t="s">
        <v>36</v>
      </c>
      <c r="B11" s="466"/>
      <c r="C11" s="464"/>
      <c r="D11" s="464"/>
      <c r="E11" s="464"/>
      <c r="F11" s="464"/>
    </row>
    <row r="12" spans="1:6" ht="9.75" customHeight="1">
      <c r="A12" s="127" t="s">
        <v>37</v>
      </c>
      <c r="B12" s="466"/>
      <c r="C12" s="464"/>
      <c r="D12" s="464"/>
      <c r="E12" s="464"/>
      <c r="F12" s="464"/>
    </row>
    <row r="13" spans="1:6" ht="9.75" customHeight="1">
      <c r="A13" s="127" t="s">
        <v>38</v>
      </c>
      <c r="B13" s="466"/>
      <c r="C13" s="464"/>
      <c r="D13" s="464"/>
      <c r="E13" s="464"/>
      <c r="F13" s="464"/>
    </row>
    <row r="14" spans="1:6" ht="9.75" customHeight="1">
      <c r="A14" s="128" t="s">
        <v>39</v>
      </c>
      <c r="B14" s="426"/>
      <c r="C14" s="465"/>
      <c r="D14" s="465"/>
      <c r="E14" s="465"/>
      <c r="F14" s="465"/>
    </row>
    <row r="15" spans="1:6" ht="9.75" customHeight="1">
      <c r="A15" s="126" t="s">
        <v>41</v>
      </c>
      <c r="B15" s="425" t="s">
        <v>47</v>
      </c>
      <c r="C15" s="463">
        <v>9.6</v>
      </c>
      <c r="D15" s="463">
        <v>14.5</v>
      </c>
      <c r="E15" s="463">
        <v>12.5</v>
      </c>
      <c r="F15" s="463">
        <v>16.2</v>
      </c>
    </row>
    <row r="16" spans="1:6" ht="9.75" customHeight="1">
      <c r="A16" s="127" t="s">
        <v>42</v>
      </c>
      <c r="B16" s="466"/>
      <c r="C16" s="464"/>
      <c r="D16" s="464"/>
      <c r="E16" s="464"/>
      <c r="F16" s="464"/>
    </row>
    <row r="17" spans="1:6" ht="9.75" customHeight="1">
      <c r="A17" s="127" t="s">
        <v>43</v>
      </c>
      <c r="B17" s="466"/>
      <c r="C17" s="464"/>
      <c r="D17" s="464"/>
      <c r="E17" s="464"/>
      <c r="F17" s="464"/>
    </row>
    <row r="18" spans="1:6" ht="9.75" customHeight="1">
      <c r="A18" s="127" t="s">
        <v>44</v>
      </c>
      <c r="B18" s="466"/>
      <c r="C18" s="464"/>
      <c r="D18" s="464"/>
      <c r="E18" s="464"/>
      <c r="F18" s="464"/>
    </row>
    <row r="19" spans="1:6" ht="9.75" customHeight="1">
      <c r="A19" s="127" t="s">
        <v>45</v>
      </c>
      <c r="B19" s="466"/>
      <c r="C19" s="464"/>
      <c r="D19" s="464"/>
      <c r="E19" s="464"/>
      <c r="F19" s="464"/>
    </row>
    <row r="20" spans="1:6" ht="9.75" customHeight="1">
      <c r="A20" s="128" t="s">
        <v>46</v>
      </c>
      <c r="B20" s="426"/>
      <c r="C20" s="465"/>
      <c r="D20" s="465"/>
      <c r="E20" s="465"/>
      <c r="F20" s="465"/>
    </row>
    <row r="21" spans="1:6" ht="9.75" customHeight="1">
      <c r="A21" s="126" t="s">
        <v>48</v>
      </c>
      <c r="B21" s="425" t="s">
        <v>53</v>
      </c>
      <c r="C21" s="463">
        <v>20.7</v>
      </c>
      <c r="D21" s="463">
        <v>41.4</v>
      </c>
      <c r="E21" s="463">
        <v>18.5</v>
      </c>
      <c r="F21" s="463">
        <v>31.1</v>
      </c>
    </row>
    <row r="22" spans="1:6" ht="9.75" customHeight="1">
      <c r="A22" s="127" t="s">
        <v>49</v>
      </c>
      <c r="B22" s="466"/>
      <c r="C22" s="464"/>
      <c r="D22" s="464"/>
      <c r="E22" s="464"/>
      <c r="F22" s="464"/>
    </row>
    <row r="23" spans="1:6" ht="9.75" customHeight="1">
      <c r="A23" s="127" t="s">
        <v>50</v>
      </c>
      <c r="B23" s="466"/>
      <c r="C23" s="464"/>
      <c r="D23" s="464"/>
      <c r="E23" s="464"/>
      <c r="F23" s="464"/>
    </row>
    <row r="24" spans="1:6" ht="9.75" customHeight="1">
      <c r="A24" s="127" t="s">
        <v>51</v>
      </c>
      <c r="B24" s="466"/>
      <c r="C24" s="464"/>
      <c r="D24" s="464"/>
      <c r="E24" s="464"/>
      <c r="F24" s="464"/>
    </row>
    <row r="25" spans="1:6" ht="9.75" customHeight="1">
      <c r="A25" s="128" t="s">
        <v>52</v>
      </c>
      <c r="B25" s="426"/>
      <c r="C25" s="465"/>
      <c r="D25" s="465"/>
      <c r="E25" s="465"/>
      <c r="F25" s="465"/>
    </row>
    <row r="26" spans="1:6" ht="9.75" customHeight="1">
      <c r="A26" s="126" t="s">
        <v>54</v>
      </c>
      <c r="B26" s="470" t="s">
        <v>57</v>
      </c>
      <c r="C26" s="463">
        <v>8.1</v>
      </c>
      <c r="D26" s="463">
        <v>3.3</v>
      </c>
      <c r="E26" s="463">
        <v>6.8</v>
      </c>
      <c r="F26" s="463">
        <v>2.5</v>
      </c>
    </row>
    <row r="27" spans="1:6" ht="9.75" customHeight="1">
      <c r="A27" s="127" t="s">
        <v>55</v>
      </c>
      <c r="B27" s="470"/>
      <c r="C27" s="464"/>
      <c r="D27" s="464"/>
      <c r="E27" s="464"/>
      <c r="F27" s="464"/>
    </row>
    <row r="28" spans="1:7" ht="9.75" customHeight="1">
      <c r="A28" s="128" t="s">
        <v>56</v>
      </c>
      <c r="B28" s="470"/>
      <c r="C28" s="465"/>
      <c r="D28" s="465"/>
      <c r="E28" s="465"/>
      <c r="F28" s="465"/>
      <c r="G28" s="112"/>
    </row>
    <row r="29" spans="1:6" ht="9.75" customHeight="1">
      <c r="A29" s="123" t="s">
        <v>58</v>
      </c>
      <c r="B29" s="28" t="s">
        <v>59</v>
      </c>
      <c r="C29" s="130">
        <v>1.9</v>
      </c>
      <c r="D29" s="77">
        <v>7.1</v>
      </c>
      <c r="E29" s="77">
        <v>3.9</v>
      </c>
      <c r="F29" s="77">
        <v>7.3</v>
      </c>
    </row>
    <row r="30" spans="1:6" ht="9.75" customHeight="1">
      <c r="A30" s="102" t="s">
        <v>60</v>
      </c>
      <c r="B30" s="104"/>
      <c r="C30" s="77">
        <v>7.7</v>
      </c>
      <c r="D30" s="77">
        <v>7.6</v>
      </c>
      <c r="E30" s="77">
        <v>7.1</v>
      </c>
      <c r="F30" s="77">
        <v>19.4</v>
      </c>
    </row>
    <row r="31" spans="1:6" s="94" customFormat="1" ht="10.5" customHeight="1">
      <c r="A31" s="452" t="s">
        <v>275</v>
      </c>
      <c r="B31" s="454"/>
      <c r="C31" s="131">
        <f>SUM(C5:C30)</f>
        <v>99.9</v>
      </c>
      <c r="D31" s="131">
        <f>SUM(D5:D30)</f>
        <v>99.99999999999999</v>
      </c>
      <c r="E31" s="131">
        <f>SUM(E5:E30)</f>
        <v>100</v>
      </c>
      <c r="F31" s="131">
        <f>SUM(F5:F30)</f>
        <v>100</v>
      </c>
    </row>
    <row r="32" spans="1:6" ht="10.5" customHeight="1">
      <c r="A32" s="455"/>
      <c r="B32" s="428"/>
      <c r="C32" s="132">
        <v>633</v>
      </c>
      <c r="D32" s="132">
        <v>633</v>
      </c>
      <c r="E32" s="132">
        <v>1443</v>
      </c>
      <c r="F32" s="132">
        <v>1443</v>
      </c>
    </row>
    <row r="33" spans="1:6" ht="6.75" customHeight="1">
      <c r="A33" s="117"/>
      <c r="B33" s="117"/>
      <c r="C33" s="118"/>
      <c r="D33" s="118"/>
      <c r="E33" s="118"/>
      <c r="F33" s="118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5" ht="13.5" customHeight="1">
      <c r="A35" s="427" t="s">
        <v>61</v>
      </c>
      <c r="B35" s="468"/>
      <c r="C35" s="469"/>
      <c r="D35" s="121" t="s">
        <v>256</v>
      </c>
      <c r="E35" s="121" t="s">
        <v>4</v>
      </c>
    </row>
    <row r="36" spans="1:6" ht="11.25" customHeight="1">
      <c r="A36" s="102" t="s">
        <v>62</v>
      </c>
      <c r="B36" s="103"/>
      <c r="C36" s="103"/>
      <c r="D36" s="105">
        <v>1.9</v>
      </c>
      <c r="E36" s="106">
        <v>1.46</v>
      </c>
      <c r="F36" s="184"/>
    </row>
    <row r="37" spans="1:6" ht="11.25" customHeight="1">
      <c r="A37" s="102" t="s">
        <v>63</v>
      </c>
      <c r="B37" s="103"/>
      <c r="C37" s="103"/>
      <c r="D37" s="105">
        <v>71.09</v>
      </c>
      <c r="E37" s="106">
        <v>68.75</v>
      </c>
      <c r="F37" s="184"/>
    </row>
    <row r="38" spans="1:6" ht="11.25" customHeight="1">
      <c r="A38" s="102" t="s">
        <v>64</v>
      </c>
      <c r="B38" s="103"/>
      <c r="C38" s="103"/>
      <c r="D38" s="105">
        <v>10.74</v>
      </c>
      <c r="E38" s="106">
        <v>13.37</v>
      </c>
      <c r="F38" s="184"/>
    </row>
    <row r="39" spans="1:6" ht="11.25" customHeight="1">
      <c r="A39" s="102" t="s">
        <v>65</v>
      </c>
      <c r="B39" s="103"/>
      <c r="C39" s="103"/>
      <c r="D39" s="105">
        <v>7.42</v>
      </c>
      <c r="E39" s="106">
        <v>9.15</v>
      </c>
      <c r="F39" s="184"/>
    </row>
    <row r="40" spans="1:6" ht="11.25" customHeight="1">
      <c r="A40" s="102" t="s">
        <v>66</v>
      </c>
      <c r="B40" s="103"/>
      <c r="C40" s="103"/>
      <c r="D40" s="105">
        <v>0.79</v>
      </c>
      <c r="E40" s="106">
        <v>0.35</v>
      </c>
      <c r="F40" s="184"/>
    </row>
    <row r="41" spans="1:6" ht="11.25" customHeight="1">
      <c r="A41" s="102" t="s">
        <v>67</v>
      </c>
      <c r="B41" s="103"/>
      <c r="C41" s="103"/>
      <c r="D41" s="105">
        <v>3.63</v>
      </c>
      <c r="E41" s="106">
        <v>3.19</v>
      </c>
      <c r="F41" s="184"/>
    </row>
    <row r="42" spans="1:6" ht="11.25" customHeight="1">
      <c r="A42" s="102" t="s">
        <v>68</v>
      </c>
      <c r="B42" s="103"/>
      <c r="C42" s="103"/>
      <c r="D42" s="77">
        <v>0</v>
      </c>
      <c r="E42" s="77">
        <v>0</v>
      </c>
      <c r="F42" s="184"/>
    </row>
    <row r="43" spans="1:6" ht="11.25" customHeight="1">
      <c r="A43" s="102" t="s">
        <v>69</v>
      </c>
      <c r="B43" s="103"/>
      <c r="C43" s="103"/>
      <c r="D43" s="77">
        <v>0.95</v>
      </c>
      <c r="E43" s="77">
        <v>0.76</v>
      </c>
      <c r="F43" s="184"/>
    </row>
    <row r="44" spans="1:6" ht="11.25" customHeight="1">
      <c r="A44" s="102" t="s">
        <v>70</v>
      </c>
      <c r="B44" s="103"/>
      <c r="C44" s="103"/>
      <c r="D44" s="105">
        <v>0.63</v>
      </c>
      <c r="E44" s="106">
        <v>0.42</v>
      </c>
      <c r="F44" s="184"/>
    </row>
    <row r="45" spans="1:6" ht="11.25" customHeight="1">
      <c r="A45" s="102" t="s">
        <v>75</v>
      </c>
      <c r="B45" s="103"/>
      <c r="C45" s="103"/>
      <c r="D45" s="105">
        <v>0.79</v>
      </c>
      <c r="E45" s="106">
        <v>0.49</v>
      </c>
      <c r="F45" s="184"/>
    </row>
    <row r="46" spans="1:6" ht="11.25" customHeight="1">
      <c r="A46" s="102" t="s">
        <v>71</v>
      </c>
      <c r="B46" s="103"/>
      <c r="C46" s="103"/>
      <c r="D46" s="77">
        <v>0</v>
      </c>
      <c r="E46" s="106">
        <v>0</v>
      </c>
      <c r="F46" s="184"/>
    </row>
    <row r="47" spans="1:6" ht="11.25" customHeight="1">
      <c r="A47" s="102" t="s">
        <v>72</v>
      </c>
      <c r="B47" s="103"/>
      <c r="C47" s="103"/>
      <c r="D47" s="77">
        <v>1.1</v>
      </c>
      <c r="E47" s="77">
        <v>0.55</v>
      </c>
      <c r="F47" s="184"/>
    </row>
    <row r="48" spans="1:6" ht="11.25" customHeight="1">
      <c r="A48" s="102" t="s">
        <v>25</v>
      </c>
      <c r="B48" s="103"/>
      <c r="C48" s="103"/>
      <c r="D48" s="105">
        <v>0.95</v>
      </c>
      <c r="E48" s="106">
        <v>1.52</v>
      </c>
      <c r="F48" s="184"/>
    </row>
    <row r="49" spans="1:8" ht="10.5" customHeight="1">
      <c r="A49" s="452" t="s">
        <v>275</v>
      </c>
      <c r="B49" s="453"/>
      <c r="C49" s="454"/>
      <c r="D49" s="107">
        <f>SUM(D36:D48)</f>
        <v>99.99000000000001</v>
      </c>
      <c r="E49" s="107">
        <f>SUM(E36:E48)</f>
        <v>100.00999999999999</v>
      </c>
      <c r="F49" s="22"/>
      <c r="H49" s="112"/>
    </row>
    <row r="50" spans="1:6" ht="10.5" customHeight="1">
      <c r="A50" s="455"/>
      <c r="B50" s="456"/>
      <c r="C50" s="428"/>
      <c r="D50" s="133">
        <v>633</v>
      </c>
      <c r="E50" s="152">
        <v>1443</v>
      </c>
      <c r="F50" s="185"/>
    </row>
  </sheetData>
  <sheetProtection/>
  <mergeCells count="33">
    <mergeCell ref="C3:D3"/>
    <mergeCell ref="E3:F3"/>
    <mergeCell ref="A4:B4"/>
    <mergeCell ref="B6:B8"/>
    <mergeCell ref="C6:C8"/>
    <mergeCell ref="D6:D8"/>
    <mergeCell ref="A3:B3"/>
    <mergeCell ref="B9:B14"/>
    <mergeCell ref="C9:C14"/>
    <mergeCell ref="D9:D14"/>
    <mergeCell ref="B15:B20"/>
    <mergeCell ref="C15:C20"/>
    <mergeCell ref="D15:D20"/>
    <mergeCell ref="A35:C35"/>
    <mergeCell ref="A49:C50"/>
    <mergeCell ref="E6:E8"/>
    <mergeCell ref="F6:F8"/>
    <mergeCell ref="E9:E14"/>
    <mergeCell ref="F9:F14"/>
    <mergeCell ref="E15:E20"/>
    <mergeCell ref="F15:F20"/>
    <mergeCell ref="B21:B25"/>
    <mergeCell ref="C21:C25"/>
    <mergeCell ref="A31:B32"/>
    <mergeCell ref="A34:F34"/>
    <mergeCell ref="D21:D25"/>
    <mergeCell ref="B26:B28"/>
    <mergeCell ref="C26:C28"/>
    <mergeCell ref="D26:D28"/>
    <mergeCell ref="E21:E25"/>
    <mergeCell ref="F21:F25"/>
    <mergeCell ref="E26:E28"/>
    <mergeCell ref="F26:F28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X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8.2812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314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18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23"/>
      <c r="B7" s="419" t="s">
        <v>106</v>
      </c>
      <c r="C7" s="257" t="s">
        <v>106</v>
      </c>
      <c r="D7" s="208">
        <v>1116</v>
      </c>
      <c r="E7" s="208">
        <v>11</v>
      </c>
      <c r="F7" s="258">
        <v>1127</v>
      </c>
      <c r="G7" s="208">
        <v>8</v>
      </c>
      <c r="H7" s="13"/>
      <c r="J7" s="419" t="s">
        <v>107</v>
      </c>
      <c r="K7" s="39" t="s">
        <v>106</v>
      </c>
      <c r="L7" s="49">
        <v>3163</v>
      </c>
      <c r="M7" s="49">
        <v>27</v>
      </c>
      <c r="N7" s="34">
        <v>3190</v>
      </c>
      <c r="T7" s="11"/>
    </row>
    <row r="8" spans="1:20" ht="11.25">
      <c r="A8" s="423"/>
      <c r="B8" s="420"/>
      <c r="C8" s="259" t="s">
        <v>236</v>
      </c>
      <c r="D8" s="260">
        <v>3754</v>
      </c>
      <c r="E8" s="260">
        <v>31</v>
      </c>
      <c r="F8" s="13">
        <v>3785</v>
      </c>
      <c r="G8" s="260">
        <v>12</v>
      </c>
      <c r="H8" s="13"/>
      <c r="J8" s="420"/>
      <c r="K8" s="40" t="s">
        <v>236</v>
      </c>
      <c r="L8" s="134">
        <v>1749</v>
      </c>
      <c r="M8" s="134">
        <v>14</v>
      </c>
      <c r="N8" s="36">
        <v>1763</v>
      </c>
      <c r="O8" s="14"/>
      <c r="P8" s="14"/>
      <c r="Q8" s="14"/>
      <c r="R8" s="14"/>
      <c r="S8" s="14"/>
      <c r="T8" s="11"/>
    </row>
    <row r="9" spans="1:20" ht="11.25">
      <c r="A9" s="423"/>
      <c r="B9" s="420"/>
      <c r="C9" s="42" t="s">
        <v>4</v>
      </c>
      <c r="D9" s="261">
        <f>SUM(D7:D8)</f>
        <v>4870</v>
      </c>
      <c r="E9" s="210">
        <f>SUM(E7:E8)</f>
        <v>42</v>
      </c>
      <c r="F9" s="210">
        <f>SUM(F7:F8)</f>
        <v>4912</v>
      </c>
      <c r="G9" s="262">
        <f>SUM(G7:G8)</f>
        <v>20</v>
      </c>
      <c r="H9" s="13"/>
      <c r="J9" s="421"/>
      <c r="K9" s="44" t="s">
        <v>4</v>
      </c>
      <c r="L9" s="43">
        <f>SUM(L7:L8)</f>
        <v>4912</v>
      </c>
      <c r="M9" s="43">
        <f>SUM(M7:M8)</f>
        <v>41</v>
      </c>
      <c r="N9" s="43">
        <f>SUM(N7:N8)</f>
        <v>4953</v>
      </c>
      <c r="O9" s="14"/>
      <c r="P9" s="14"/>
      <c r="Q9" s="14"/>
      <c r="R9" s="14"/>
      <c r="S9" s="14"/>
      <c r="T9" s="11"/>
    </row>
    <row r="10" spans="1:24" ht="11.25">
      <c r="A10" s="424"/>
      <c r="B10" s="427" t="s">
        <v>4</v>
      </c>
      <c r="C10" s="456"/>
      <c r="D10" s="263">
        <f>SUM(D7:D8)</f>
        <v>4870</v>
      </c>
      <c r="E10" s="263">
        <f>SUM(E7:E8)</f>
        <v>42</v>
      </c>
      <c r="F10" s="210">
        <f>SUM(F7:F8)</f>
        <v>4912</v>
      </c>
      <c r="G10" s="263">
        <f>SUM(G7:G8)</f>
        <v>20</v>
      </c>
      <c r="H10" s="13"/>
      <c r="J10" s="419" t="s">
        <v>111</v>
      </c>
      <c r="K10" s="39" t="s">
        <v>106</v>
      </c>
      <c r="L10" s="49">
        <v>3034</v>
      </c>
      <c r="M10" s="49">
        <v>24</v>
      </c>
      <c r="N10" s="34">
        <v>3058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2" ht="11.25">
      <c r="A11" s="19"/>
      <c r="B11" s="9"/>
      <c r="C11" s="9"/>
      <c r="D11" s="13"/>
      <c r="E11" s="13"/>
      <c r="F11" s="13"/>
      <c r="G11" s="13"/>
      <c r="H11" s="13"/>
      <c r="J11" s="420"/>
      <c r="K11" s="40" t="s">
        <v>236</v>
      </c>
      <c r="L11" s="134">
        <v>1158</v>
      </c>
      <c r="M11" s="134">
        <v>10</v>
      </c>
      <c r="N11" s="36">
        <v>1168</v>
      </c>
      <c r="O11" s="14"/>
      <c r="P11" s="14"/>
      <c r="Q11" s="14"/>
      <c r="R11" s="14"/>
      <c r="S11" s="14"/>
      <c r="T11" s="14"/>
      <c r="U11" s="14"/>
      <c r="V11" s="11"/>
    </row>
    <row r="12" spans="1:21" ht="11.25">
      <c r="A12" s="19"/>
      <c r="B12" s="9"/>
      <c r="C12" s="9"/>
      <c r="D12" s="13"/>
      <c r="E12" s="13"/>
      <c r="F12" s="13"/>
      <c r="G12" s="13"/>
      <c r="H12" s="13"/>
      <c r="J12" s="421"/>
      <c r="K12" s="44" t="s">
        <v>4</v>
      </c>
      <c r="L12" s="43">
        <f>SUM(L10:L11)</f>
        <v>4192</v>
      </c>
      <c r="M12" s="43">
        <f>SUM(M10:M11)</f>
        <v>34</v>
      </c>
      <c r="N12" s="43">
        <f>SUM(N10:N11)</f>
        <v>4226</v>
      </c>
      <c r="T12" s="14"/>
      <c r="U12" s="14"/>
    </row>
    <row r="14" spans="1:13" ht="42" customHeight="1">
      <c r="A14" s="429" t="s">
        <v>237</v>
      </c>
      <c r="B14" s="430"/>
      <c r="C14" s="121" t="s">
        <v>238</v>
      </c>
      <c r="D14" s="27">
        <v>144</v>
      </c>
      <c r="E14" s="27">
        <v>0</v>
      </c>
      <c r="F14" s="210">
        <v>144</v>
      </c>
      <c r="H14" s="213"/>
      <c r="J14" s="13"/>
      <c r="K14" s="13"/>
      <c r="L14" s="18"/>
      <c r="M14" s="14"/>
    </row>
    <row r="15" spans="1:8" ht="39.75" customHeight="1">
      <c r="A15" s="431"/>
      <c r="B15" s="432"/>
      <c r="C15" s="121" t="s">
        <v>239</v>
      </c>
      <c r="D15" s="27">
        <v>563</v>
      </c>
      <c r="E15" s="27">
        <v>4</v>
      </c>
      <c r="F15" s="210">
        <v>567</v>
      </c>
      <c r="H15" s="213"/>
    </row>
    <row r="16" spans="1:16" ht="12.75" customHeight="1">
      <c r="A16" s="472"/>
      <c r="B16" s="9"/>
      <c r="C16" s="9"/>
      <c r="D16" s="13"/>
      <c r="E16" s="13"/>
      <c r="F16" s="11"/>
      <c r="G16" s="11"/>
      <c r="H16" s="11"/>
      <c r="J16" s="13"/>
      <c r="K16" s="13"/>
      <c r="L16" s="18"/>
      <c r="M16" s="14"/>
      <c r="P16" s="20"/>
    </row>
    <row r="17" spans="1:16" ht="11.25">
      <c r="A17" s="472"/>
      <c r="B17" s="9"/>
      <c r="C17" s="9"/>
      <c r="D17" s="13"/>
      <c r="E17" s="13"/>
      <c r="F17" s="13"/>
      <c r="G17" s="11"/>
      <c r="H17" s="11"/>
      <c r="L17" s="3"/>
      <c r="M17" s="6"/>
      <c r="N17" s="6"/>
      <c r="P17" s="21"/>
    </row>
    <row r="18" spans="1:16" ht="11.25">
      <c r="A18" s="5" t="s">
        <v>242</v>
      </c>
      <c r="J18" s="5" t="s">
        <v>244</v>
      </c>
      <c r="O18" s="21"/>
      <c r="P18" s="21"/>
    </row>
    <row r="19" spans="1:13" ht="34.5" customHeight="1">
      <c r="A19" s="433" t="s">
        <v>336</v>
      </c>
      <c r="B19" s="433"/>
      <c r="C19" s="433"/>
      <c r="D19" s="433"/>
      <c r="E19" s="433"/>
      <c r="F19" s="433"/>
      <c r="G19" s="22"/>
      <c r="H19" s="22"/>
      <c r="I19" s="22"/>
      <c r="J19" s="52" t="s">
        <v>108</v>
      </c>
      <c r="K19" s="52" t="s">
        <v>109</v>
      </c>
      <c r="L19" s="52" t="s">
        <v>110</v>
      </c>
      <c r="M19" s="214" t="s">
        <v>4</v>
      </c>
    </row>
    <row r="20" spans="1:14" ht="11.25">
      <c r="A20" s="416" t="s">
        <v>8</v>
      </c>
      <c r="B20" s="417"/>
      <c r="C20" s="418"/>
      <c r="D20" s="27">
        <v>3574</v>
      </c>
      <c r="E20" s="27">
        <v>31</v>
      </c>
      <c r="F20" s="210">
        <v>3605</v>
      </c>
      <c r="J20" s="54">
        <v>71</v>
      </c>
      <c r="K20" s="54">
        <v>49</v>
      </c>
      <c r="L20" s="54">
        <v>2</v>
      </c>
      <c r="M20" s="43">
        <f>SUM(J20:L20)</f>
        <v>122</v>
      </c>
      <c r="N20" s="21"/>
    </row>
  </sheetData>
  <sheetProtection/>
  <mergeCells count="12">
    <mergeCell ref="J7:J9"/>
    <mergeCell ref="B10:C10"/>
    <mergeCell ref="J10:J12"/>
    <mergeCell ref="A14:B15"/>
    <mergeCell ref="A16:A17"/>
    <mergeCell ref="A19:F19"/>
    <mergeCell ref="A20:C20"/>
    <mergeCell ref="A5:A10"/>
    <mergeCell ref="B5:B6"/>
    <mergeCell ref="C5:C6"/>
    <mergeCell ref="D5:G5"/>
    <mergeCell ref="B7:B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3" width="11.7109375" style="22" customWidth="1"/>
    <col min="4" max="4" width="9.57421875" style="22" customWidth="1"/>
    <col min="5" max="7" width="14.140625" style="22" customWidth="1"/>
    <col min="8" max="8" width="9.8515625" style="172" customWidth="1"/>
    <col min="9" max="9" width="12.7109375" style="22" customWidth="1"/>
    <col min="10" max="10" width="6.421875" style="22" customWidth="1"/>
    <col min="11" max="11" width="7.00390625" style="22" customWidth="1"/>
    <col min="12" max="12" width="8.140625" style="22" customWidth="1"/>
    <col min="13" max="13" width="11.421875" style="22" customWidth="1"/>
    <col min="14" max="14" width="9.28125" style="22" customWidth="1"/>
    <col min="15" max="15" width="6.00390625" style="22" customWidth="1"/>
    <col min="16" max="16" width="4.421875" style="22" customWidth="1"/>
    <col min="17" max="17" width="1.421875" style="22" customWidth="1"/>
    <col min="18" max="18" width="6.140625" style="22" customWidth="1"/>
    <col min="19" max="16384" width="11.421875" style="22" customWidth="1"/>
  </cols>
  <sheetData>
    <row r="2" spans="3:17" s="2" customFormat="1" ht="12.75" customHeight="1">
      <c r="C2" s="3"/>
      <c r="D2" s="4">
        <v>2011</v>
      </c>
      <c r="G2" s="6" t="s">
        <v>314</v>
      </c>
      <c r="H2" s="6"/>
      <c r="I2" s="6"/>
      <c r="J2" s="6"/>
      <c r="K2" s="6"/>
      <c r="L2" s="6"/>
      <c r="M2" s="7"/>
      <c r="N2" s="7"/>
      <c r="O2" s="7"/>
      <c r="P2" s="7"/>
      <c r="Q2" s="7"/>
    </row>
    <row r="3" spans="3:17" s="2" customFormat="1" ht="12.75" customHeight="1">
      <c r="C3" s="3"/>
      <c r="D3" s="4"/>
      <c r="G3" s="137"/>
      <c r="H3" s="6"/>
      <c r="I3" s="6"/>
      <c r="J3" s="6"/>
      <c r="K3" s="6"/>
      <c r="L3" s="6"/>
      <c r="M3" s="7"/>
      <c r="N3" s="7"/>
      <c r="O3" s="7"/>
      <c r="P3" s="7"/>
      <c r="Q3" s="7"/>
    </row>
    <row r="4" spans="1:17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1:12" s="63" customFormat="1" ht="90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1.25">
      <c r="A6" s="64" t="s">
        <v>255</v>
      </c>
      <c r="B6" s="65">
        <v>370</v>
      </c>
      <c r="C6" s="65">
        <v>782</v>
      </c>
      <c r="D6" s="27">
        <v>2</v>
      </c>
      <c r="E6" s="27">
        <v>26</v>
      </c>
      <c r="F6" s="27">
        <v>355</v>
      </c>
      <c r="G6" s="27">
        <v>321</v>
      </c>
      <c r="H6" s="65">
        <v>1420</v>
      </c>
      <c r="I6" s="27">
        <v>167</v>
      </c>
      <c r="J6" s="65">
        <v>5</v>
      </c>
      <c r="K6" s="65">
        <v>358</v>
      </c>
      <c r="L6" s="264">
        <v>1022</v>
      </c>
    </row>
    <row r="7" spans="1:12" s="63" customFormat="1" ht="11.25">
      <c r="A7" s="14"/>
      <c r="B7" s="18"/>
      <c r="C7" s="18"/>
      <c r="D7" s="13"/>
      <c r="E7" s="13"/>
      <c r="F7" s="13"/>
      <c r="G7" s="13"/>
      <c r="H7" s="18"/>
      <c r="I7" s="13"/>
      <c r="J7" s="18"/>
      <c r="K7" s="18"/>
      <c r="L7" s="265"/>
    </row>
    <row r="8" s="68" customFormat="1" ht="11.25">
      <c r="H8" s="167"/>
    </row>
    <row r="9" spans="1:8" s="68" customFormat="1" ht="15" customHeight="1">
      <c r="A9" s="440" t="s">
        <v>253</v>
      </c>
      <c r="B9" s="440"/>
      <c r="C9" s="440"/>
      <c r="D9" s="440"/>
      <c r="E9" s="440"/>
      <c r="F9" s="440"/>
      <c r="G9" s="440"/>
      <c r="H9" s="167"/>
    </row>
    <row r="10" spans="1:17" s="74" customFormat="1" ht="12.75" customHeight="1">
      <c r="A10" s="441" t="s">
        <v>245</v>
      </c>
      <c r="B10" s="442"/>
      <c r="C10" s="442"/>
      <c r="D10" s="443"/>
      <c r="E10" s="447" t="s">
        <v>252</v>
      </c>
      <c r="F10" s="448"/>
      <c r="G10" s="449"/>
      <c r="H10" s="12"/>
      <c r="I10" s="440" t="s">
        <v>280</v>
      </c>
      <c r="J10" s="440"/>
      <c r="K10" s="440"/>
      <c r="L10" s="440"/>
      <c r="M10" s="440"/>
      <c r="N10" s="440"/>
      <c r="O10" s="440"/>
      <c r="P10" s="440"/>
      <c r="Q10" s="440"/>
    </row>
    <row r="11" spans="1:16" s="74" customFormat="1" ht="69" customHeight="1">
      <c r="A11" s="475"/>
      <c r="B11" s="476"/>
      <c r="C11" s="476"/>
      <c r="D11" s="476"/>
      <c r="E11" s="75" t="s">
        <v>3</v>
      </c>
      <c r="F11" s="266" t="s">
        <v>2</v>
      </c>
      <c r="G11" s="148" t="s">
        <v>4</v>
      </c>
      <c r="H11" s="76"/>
      <c r="J11" s="436" t="s">
        <v>268</v>
      </c>
      <c r="K11" s="436" t="s">
        <v>267</v>
      </c>
      <c r="L11" s="436" t="s">
        <v>269</v>
      </c>
      <c r="M11" s="436" t="s">
        <v>270</v>
      </c>
      <c r="N11" s="436" t="s">
        <v>271</v>
      </c>
      <c r="O11" s="436" t="s">
        <v>284</v>
      </c>
      <c r="P11" s="436" t="s">
        <v>4</v>
      </c>
    </row>
    <row r="12" spans="1:16" s="74" customFormat="1" ht="12.75" customHeight="1">
      <c r="A12" s="473" t="s">
        <v>9</v>
      </c>
      <c r="B12" s="474"/>
      <c r="C12" s="474"/>
      <c r="D12" s="474"/>
      <c r="E12" s="78">
        <v>1.1</v>
      </c>
      <c r="F12" s="151">
        <v>9.1</v>
      </c>
      <c r="G12" s="78">
        <v>1.2</v>
      </c>
      <c r="H12" s="76"/>
      <c r="J12" s="437"/>
      <c r="K12" s="437"/>
      <c r="L12" s="437"/>
      <c r="M12" s="437"/>
      <c r="N12" s="437"/>
      <c r="O12" s="437"/>
      <c r="P12" s="437"/>
    </row>
    <row r="13" spans="1:16" s="74" customFormat="1" ht="12.75" customHeight="1">
      <c r="A13" s="473" t="s">
        <v>10</v>
      </c>
      <c r="B13" s="474"/>
      <c r="C13" s="474"/>
      <c r="D13" s="474"/>
      <c r="E13" s="78">
        <v>12.1</v>
      </c>
      <c r="F13" s="151">
        <v>3</v>
      </c>
      <c r="G13" s="78">
        <v>12</v>
      </c>
      <c r="H13" s="76"/>
      <c r="J13" s="437"/>
      <c r="K13" s="437"/>
      <c r="L13" s="437"/>
      <c r="M13" s="437"/>
      <c r="N13" s="437"/>
      <c r="O13" s="437"/>
      <c r="P13" s="437"/>
    </row>
    <row r="14" spans="1:16" s="74" customFormat="1" ht="12.75" customHeight="1">
      <c r="A14" s="473" t="s">
        <v>250</v>
      </c>
      <c r="B14" s="474"/>
      <c r="C14" s="474"/>
      <c r="D14" s="474"/>
      <c r="E14" s="78">
        <v>1.6</v>
      </c>
      <c r="F14" s="151">
        <v>3</v>
      </c>
      <c r="G14" s="78">
        <v>1.6</v>
      </c>
      <c r="H14" s="76"/>
      <c r="J14" s="438"/>
      <c r="K14" s="438"/>
      <c r="L14" s="438"/>
      <c r="M14" s="438"/>
      <c r="N14" s="438"/>
      <c r="O14" s="438"/>
      <c r="P14" s="438"/>
    </row>
    <row r="15" spans="1:16" ht="12.75" customHeight="1">
      <c r="A15" s="473" t="s">
        <v>11</v>
      </c>
      <c r="B15" s="474"/>
      <c r="C15" s="474"/>
      <c r="D15" s="474"/>
      <c r="E15" s="78">
        <v>10.2</v>
      </c>
      <c r="F15" s="151">
        <v>9.1</v>
      </c>
      <c r="G15" s="78">
        <v>10.2</v>
      </c>
      <c r="H15" s="80"/>
      <c r="I15" s="425" t="s">
        <v>256</v>
      </c>
      <c r="J15" s="82">
        <v>36</v>
      </c>
      <c r="K15" s="82">
        <v>7.2</v>
      </c>
      <c r="L15" s="83">
        <v>8.9</v>
      </c>
      <c r="M15" s="82">
        <v>4.7</v>
      </c>
      <c r="N15" s="83">
        <v>43.2</v>
      </c>
      <c r="O15" s="90">
        <v>0</v>
      </c>
      <c r="P15" s="84">
        <f>SUM(J15:O15)</f>
        <v>100</v>
      </c>
    </row>
    <row r="16" spans="1:16" ht="12.75" customHeight="1">
      <c r="A16" s="473" t="s">
        <v>230</v>
      </c>
      <c r="B16" s="474"/>
      <c r="C16" s="474"/>
      <c r="D16" s="474"/>
      <c r="E16" s="78">
        <v>1.1</v>
      </c>
      <c r="F16" s="151">
        <v>0</v>
      </c>
      <c r="G16" s="78">
        <v>1</v>
      </c>
      <c r="H16" s="80"/>
      <c r="I16" s="426"/>
      <c r="J16" s="86"/>
      <c r="K16" s="86"/>
      <c r="L16" s="83"/>
      <c r="M16" s="86"/>
      <c r="N16" s="83"/>
      <c r="O16" s="91"/>
      <c r="P16" s="88">
        <v>4208</v>
      </c>
    </row>
    <row r="17" spans="1:16" ht="12.75" customHeight="1">
      <c r="A17" s="473" t="s">
        <v>231</v>
      </c>
      <c r="B17" s="474"/>
      <c r="C17" s="474"/>
      <c r="D17" s="474"/>
      <c r="E17" s="78">
        <v>4.8</v>
      </c>
      <c r="F17" s="151">
        <v>9.1</v>
      </c>
      <c r="G17" s="78">
        <v>4.8</v>
      </c>
      <c r="H17" s="80"/>
      <c r="I17" s="425" t="s">
        <v>4</v>
      </c>
      <c r="J17" s="82">
        <v>36.8</v>
      </c>
      <c r="K17" s="82">
        <v>6.6</v>
      </c>
      <c r="L17" s="82">
        <v>9.3</v>
      </c>
      <c r="M17" s="82">
        <v>4.5</v>
      </c>
      <c r="N17" s="82">
        <v>42.8</v>
      </c>
      <c r="O17" s="90">
        <v>0</v>
      </c>
      <c r="P17" s="84">
        <f>SUM(J17:O17)</f>
        <v>100</v>
      </c>
    </row>
    <row r="18" spans="1:16" ht="12.75" customHeight="1">
      <c r="A18" s="473" t="s">
        <v>232</v>
      </c>
      <c r="B18" s="474"/>
      <c r="C18" s="474"/>
      <c r="D18" s="474"/>
      <c r="E18" s="78">
        <v>4.6</v>
      </c>
      <c r="F18" s="151">
        <v>0</v>
      </c>
      <c r="G18" s="78">
        <v>4.6</v>
      </c>
      <c r="H18" s="80"/>
      <c r="I18" s="426"/>
      <c r="J18" s="86"/>
      <c r="K18" s="86"/>
      <c r="L18" s="86"/>
      <c r="M18" s="86"/>
      <c r="N18" s="86"/>
      <c r="O18" s="91"/>
      <c r="P18" s="88">
        <v>4585</v>
      </c>
    </row>
    <row r="19" spans="1:8" ht="12.75" customHeight="1">
      <c r="A19" s="473" t="s">
        <v>233</v>
      </c>
      <c r="B19" s="474"/>
      <c r="C19" s="474"/>
      <c r="D19" s="474"/>
      <c r="E19" s="78">
        <v>37.7</v>
      </c>
      <c r="F19" s="151">
        <v>33.3</v>
      </c>
      <c r="G19" s="78">
        <v>37.6</v>
      </c>
      <c r="H19" s="80"/>
    </row>
    <row r="20" spans="1:8" ht="12.75" customHeight="1">
      <c r="A20" s="473" t="s">
        <v>12</v>
      </c>
      <c r="B20" s="474"/>
      <c r="C20" s="474"/>
      <c r="D20" s="474"/>
      <c r="E20" s="78">
        <v>2</v>
      </c>
      <c r="F20" s="175">
        <v>6.1</v>
      </c>
      <c r="G20" s="78">
        <v>2.1</v>
      </c>
      <c r="H20" s="80"/>
    </row>
    <row r="21" spans="1:8" ht="12.75" customHeight="1">
      <c r="A21" s="473" t="s">
        <v>13</v>
      </c>
      <c r="B21" s="474"/>
      <c r="C21" s="474"/>
      <c r="D21" s="474"/>
      <c r="E21" s="78">
        <v>5.9</v>
      </c>
      <c r="F21" s="151">
        <v>12.1</v>
      </c>
      <c r="G21" s="78">
        <v>5.9</v>
      </c>
      <c r="H21" s="80"/>
    </row>
    <row r="22" spans="1:8" ht="12.75" customHeight="1">
      <c r="A22" s="473" t="s">
        <v>14</v>
      </c>
      <c r="B22" s="474"/>
      <c r="C22" s="474"/>
      <c r="D22" s="474"/>
      <c r="E22" s="78">
        <v>0.7</v>
      </c>
      <c r="F22" s="151">
        <v>0</v>
      </c>
      <c r="G22" s="78">
        <v>0.7</v>
      </c>
      <c r="H22" s="80"/>
    </row>
    <row r="23" spans="1:8" ht="12.75" customHeight="1">
      <c r="A23" s="473" t="s">
        <v>83</v>
      </c>
      <c r="B23" s="474"/>
      <c r="C23" s="474"/>
      <c r="D23" s="474"/>
      <c r="E23" s="78">
        <v>2</v>
      </c>
      <c r="F23" s="151">
        <v>9.1</v>
      </c>
      <c r="G23" s="78">
        <v>2</v>
      </c>
      <c r="H23" s="80"/>
    </row>
    <row r="24" spans="1:8" ht="12.75" customHeight="1">
      <c r="A24" s="473" t="s">
        <v>99</v>
      </c>
      <c r="B24" s="474"/>
      <c r="C24" s="474"/>
      <c r="D24" s="474"/>
      <c r="E24" s="78">
        <v>7.7</v>
      </c>
      <c r="F24" s="151">
        <v>3</v>
      </c>
      <c r="G24" s="78">
        <v>7.7</v>
      </c>
      <c r="H24" s="80"/>
    </row>
    <row r="25" spans="1:8" ht="12.75" customHeight="1">
      <c r="A25" s="473" t="s">
        <v>98</v>
      </c>
      <c r="B25" s="474"/>
      <c r="C25" s="474"/>
      <c r="D25" s="474"/>
      <c r="E25" s="78">
        <v>1.5</v>
      </c>
      <c r="F25" s="151">
        <v>0</v>
      </c>
      <c r="G25" s="78">
        <v>1.5</v>
      </c>
      <c r="H25" s="80"/>
    </row>
    <row r="26" spans="1:8" ht="12.75" customHeight="1">
      <c r="A26" s="473" t="s">
        <v>84</v>
      </c>
      <c r="B26" s="474"/>
      <c r="C26" s="474"/>
      <c r="D26" s="474"/>
      <c r="E26" s="78">
        <v>0.6</v>
      </c>
      <c r="F26" s="151">
        <v>0</v>
      </c>
      <c r="G26" s="78">
        <v>0.6</v>
      </c>
      <c r="H26" s="80"/>
    </row>
    <row r="27" spans="1:8" ht="12.75" customHeight="1">
      <c r="A27" s="473" t="s">
        <v>100</v>
      </c>
      <c r="B27" s="474"/>
      <c r="C27" s="474"/>
      <c r="D27" s="474"/>
      <c r="E27" s="78">
        <v>0</v>
      </c>
      <c r="F27" s="151">
        <v>0</v>
      </c>
      <c r="G27" s="78">
        <v>0</v>
      </c>
      <c r="H27" s="80"/>
    </row>
    <row r="28" spans="1:8" ht="12.75" customHeight="1">
      <c r="A28" s="473" t="s">
        <v>25</v>
      </c>
      <c r="B28" s="474"/>
      <c r="C28" s="474"/>
      <c r="D28" s="474"/>
      <c r="E28" s="78">
        <v>6.4</v>
      </c>
      <c r="F28" s="151">
        <v>3</v>
      </c>
      <c r="G28" s="78">
        <v>6.3</v>
      </c>
      <c r="H28" s="80"/>
    </row>
    <row r="29" spans="1:8" ht="12.75" customHeight="1">
      <c r="A29" s="429" t="s">
        <v>4</v>
      </c>
      <c r="B29" s="450"/>
      <c r="C29" s="450"/>
      <c r="D29" s="430"/>
      <c r="E29" s="153">
        <f>SUM(E12:E28)</f>
        <v>100.00000000000001</v>
      </c>
      <c r="F29" s="153">
        <f>SUM(F12:F28)</f>
        <v>99.89999999999998</v>
      </c>
      <c r="G29" s="153">
        <f>SUM(G12:G28)</f>
        <v>99.8</v>
      </c>
      <c r="H29" s="80"/>
    </row>
    <row r="30" spans="1:8" ht="12.75" customHeight="1">
      <c r="A30" s="431"/>
      <c r="B30" s="451"/>
      <c r="C30" s="451"/>
      <c r="D30" s="432"/>
      <c r="E30" s="155">
        <v>4175</v>
      </c>
      <c r="F30" s="155">
        <v>33</v>
      </c>
      <c r="G30" s="155">
        <v>4208</v>
      </c>
      <c r="H30" s="80"/>
    </row>
    <row r="31" ht="18" customHeight="1"/>
    <row r="32" spans="1:13" s="94" customFormat="1" ht="11.25">
      <c r="A32" s="3"/>
      <c r="B32" s="3"/>
      <c r="C32" s="3"/>
      <c r="D32" s="6"/>
      <c r="E32" s="216"/>
      <c r="H32" s="4"/>
      <c r="I32" s="96"/>
      <c r="J32" s="96"/>
      <c r="K32" s="97"/>
      <c r="L32" s="97"/>
      <c r="M32" s="97"/>
    </row>
    <row r="33" ht="11.25">
      <c r="F33" s="98"/>
    </row>
    <row r="35" ht="11.25">
      <c r="G35" s="98"/>
    </row>
  </sheetData>
  <sheetProtection/>
  <mergeCells count="32">
    <mergeCell ref="A22:D22"/>
    <mergeCell ref="A23:D23"/>
    <mergeCell ref="A12:D12"/>
    <mergeCell ref="A13:D13"/>
    <mergeCell ref="O11:O14"/>
    <mergeCell ref="P11:P14"/>
    <mergeCell ref="A24:D24"/>
    <mergeCell ref="A25:D25"/>
    <mergeCell ref="I17:I18"/>
    <mergeCell ref="A18:D18"/>
    <mergeCell ref="A19:D19"/>
    <mergeCell ref="A20:D20"/>
    <mergeCell ref="A29:D30"/>
    <mergeCell ref="J11:J14"/>
    <mergeCell ref="K11:K14"/>
    <mergeCell ref="L11:L14"/>
    <mergeCell ref="A21:D21"/>
    <mergeCell ref="A28:D28"/>
    <mergeCell ref="A26:D26"/>
    <mergeCell ref="A14:D14"/>
    <mergeCell ref="A27:D27"/>
    <mergeCell ref="A17:D17"/>
    <mergeCell ref="A15:D15"/>
    <mergeCell ref="I15:I16"/>
    <mergeCell ref="A16:D16"/>
    <mergeCell ref="M11:M14"/>
    <mergeCell ref="A4:Q4"/>
    <mergeCell ref="A9:G9"/>
    <mergeCell ref="I10:Q10"/>
    <mergeCell ref="A10:D11"/>
    <mergeCell ref="E10:G10"/>
    <mergeCell ref="N11:N14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314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6" ht="14.25" customHeight="1">
      <c r="A4" s="439" t="s">
        <v>281</v>
      </c>
      <c r="B4" s="439"/>
      <c r="C4" s="439"/>
      <c r="D4" s="439"/>
      <c r="E4" s="439"/>
      <c r="F4" s="439"/>
    </row>
    <row r="5" spans="4:6" ht="11.25">
      <c r="D5" s="461" t="s">
        <v>256</v>
      </c>
      <c r="E5" s="482"/>
      <c r="F5" s="422" t="s">
        <v>4</v>
      </c>
    </row>
    <row r="6" spans="1:6" ht="29.25" customHeight="1">
      <c r="A6" s="30" t="s">
        <v>15</v>
      </c>
      <c r="B6" s="101"/>
      <c r="C6" s="101"/>
      <c r="D6" s="28" t="s">
        <v>232</v>
      </c>
      <c r="E6" s="267" t="s">
        <v>233</v>
      </c>
      <c r="F6" s="424"/>
    </row>
    <row r="7" spans="1:6" ht="11.25">
      <c r="A7" s="196" t="s">
        <v>16</v>
      </c>
      <c r="B7" s="197"/>
      <c r="C7" s="197"/>
      <c r="D7" s="77">
        <v>6.7</v>
      </c>
      <c r="E7" s="175">
        <v>11.2</v>
      </c>
      <c r="F7" s="77">
        <v>11.2</v>
      </c>
    </row>
    <row r="8" spans="1:6" ht="11.25">
      <c r="A8" s="196" t="s">
        <v>17</v>
      </c>
      <c r="B8" s="197"/>
      <c r="C8" s="197"/>
      <c r="D8" s="77">
        <v>5.7</v>
      </c>
      <c r="E8" s="175">
        <v>14.3</v>
      </c>
      <c r="F8" s="77">
        <v>13.6</v>
      </c>
    </row>
    <row r="9" spans="1:6" ht="11.25">
      <c r="A9" s="196" t="s">
        <v>18</v>
      </c>
      <c r="B9" s="197"/>
      <c r="C9" s="197"/>
      <c r="D9" s="77">
        <v>4.1</v>
      </c>
      <c r="E9" s="175">
        <v>8.5</v>
      </c>
      <c r="F9" s="77">
        <v>7.7</v>
      </c>
    </row>
    <row r="10" spans="1:6" ht="11.25">
      <c r="A10" s="196" t="s">
        <v>19</v>
      </c>
      <c r="B10" s="197"/>
      <c r="C10" s="197"/>
      <c r="D10" s="77">
        <v>0</v>
      </c>
      <c r="E10" s="175">
        <v>0.6</v>
      </c>
      <c r="F10" s="77">
        <v>0.5</v>
      </c>
    </row>
    <row r="11" spans="1:6" ht="11.25">
      <c r="A11" s="196" t="s">
        <v>20</v>
      </c>
      <c r="B11" s="197"/>
      <c r="C11" s="197"/>
      <c r="D11" s="77">
        <v>1</v>
      </c>
      <c r="E11" s="175">
        <v>0.9</v>
      </c>
      <c r="F11" s="77">
        <v>0.9</v>
      </c>
    </row>
    <row r="12" spans="1:6" ht="11.25">
      <c r="A12" s="196" t="s">
        <v>101</v>
      </c>
      <c r="B12" s="197"/>
      <c r="C12" s="197"/>
      <c r="D12" s="77">
        <v>7.8</v>
      </c>
      <c r="E12" s="175">
        <v>15.6</v>
      </c>
      <c r="F12" s="77">
        <v>14.6</v>
      </c>
    </row>
    <row r="13" spans="1:6" ht="11.25">
      <c r="A13" s="196" t="s">
        <v>102</v>
      </c>
      <c r="B13" s="197"/>
      <c r="C13" s="197"/>
      <c r="D13" s="77">
        <v>0.5</v>
      </c>
      <c r="E13" s="175">
        <v>0.6</v>
      </c>
      <c r="F13" s="77">
        <v>0.5</v>
      </c>
    </row>
    <row r="14" spans="1:6" ht="11.25">
      <c r="A14" s="196" t="s">
        <v>21</v>
      </c>
      <c r="B14" s="197"/>
      <c r="C14" s="197"/>
      <c r="D14" s="77">
        <v>51.3</v>
      </c>
      <c r="E14" s="175">
        <v>30.1</v>
      </c>
      <c r="F14" s="77">
        <v>32.3</v>
      </c>
    </row>
    <row r="15" spans="1:6" ht="11.25">
      <c r="A15" s="196" t="s">
        <v>22</v>
      </c>
      <c r="B15" s="197"/>
      <c r="C15" s="197"/>
      <c r="D15" s="77">
        <v>0</v>
      </c>
      <c r="E15" s="175">
        <v>0.4</v>
      </c>
      <c r="F15" s="77">
        <v>0.4</v>
      </c>
    </row>
    <row r="16" spans="1:6" ht="11.25">
      <c r="A16" s="196" t="s">
        <v>23</v>
      </c>
      <c r="B16" s="197"/>
      <c r="C16" s="197"/>
      <c r="D16" s="77">
        <v>0</v>
      </c>
      <c r="E16" s="175">
        <v>0.1</v>
      </c>
      <c r="F16" s="77">
        <v>0.1</v>
      </c>
    </row>
    <row r="17" spans="1:10" ht="11.25">
      <c r="A17" s="196" t="s">
        <v>24</v>
      </c>
      <c r="B17" s="197"/>
      <c r="C17" s="197"/>
      <c r="D17" s="77">
        <v>21.8</v>
      </c>
      <c r="E17" s="175">
        <v>16.6</v>
      </c>
      <c r="F17" s="77">
        <v>17</v>
      </c>
      <c r="I17" s="112"/>
      <c r="J17" s="112"/>
    </row>
    <row r="18" spans="1:9" ht="11.25">
      <c r="A18" s="196" t="s">
        <v>25</v>
      </c>
      <c r="B18" s="197"/>
      <c r="C18" s="197"/>
      <c r="D18" s="77">
        <v>1</v>
      </c>
      <c r="E18" s="175">
        <v>1.1</v>
      </c>
      <c r="F18" s="77">
        <v>1.2</v>
      </c>
      <c r="H18" s="112"/>
      <c r="I18" s="112"/>
    </row>
    <row r="19" spans="1:6" ht="11.25">
      <c r="A19" s="452" t="s">
        <v>4</v>
      </c>
      <c r="B19" s="453"/>
      <c r="C19" s="454"/>
      <c r="D19" s="176">
        <f>SUM(D7:D18)</f>
        <v>99.89999999999999</v>
      </c>
      <c r="E19" s="176">
        <f>SUM(E7:E18)</f>
        <v>100</v>
      </c>
      <c r="F19" s="176">
        <f>SUM(F7:F18)</f>
        <v>100</v>
      </c>
    </row>
    <row r="20" spans="1:6" ht="11.25" customHeight="1">
      <c r="A20" s="455"/>
      <c r="B20" s="456"/>
      <c r="C20" s="428"/>
      <c r="D20" s="158">
        <v>193</v>
      </c>
      <c r="E20" s="158">
        <v>1583</v>
      </c>
      <c r="F20" s="158">
        <v>1926</v>
      </c>
    </row>
    <row r="21" ht="7.5" customHeight="1"/>
    <row r="22" spans="1:10" s="94" customFormat="1" ht="15.75" customHeight="1">
      <c r="A22" s="439" t="s">
        <v>277</v>
      </c>
      <c r="B22" s="439"/>
      <c r="C22" s="439"/>
      <c r="D22" s="439"/>
      <c r="E22" s="439"/>
      <c r="F22" s="457" t="s">
        <v>278</v>
      </c>
      <c r="G22" s="457"/>
      <c r="H22" s="457"/>
      <c r="I22" s="457"/>
      <c r="J22" s="97"/>
    </row>
    <row r="23" spans="1:8" s="12" customFormat="1" ht="15" customHeight="1">
      <c r="A23" s="17"/>
      <c r="B23" s="416" t="s">
        <v>257</v>
      </c>
      <c r="C23" s="417"/>
      <c r="D23" s="418"/>
      <c r="F23" s="422" t="s">
        <v>258</v>
      </c>
      <c r="G23" s="422" t="s">
        <v>257</v>
      </c>
      <c r="H23" s="422" t="s">
        <v>4</v>
      </c>
    </row>
    <row r="24" spans="1:8" s="12" customFormat="1" ht="12.75" customHeight="1">
      <c r="A24" s="159" t="s">
        <v>27</v>
      </c>
      <c r="B24" s="42" t="s">
        <v>3</v>
      </c>
      <c r="C24" s="42" t="s">
        <v>2</v>
      </c>
      <c r="D24" s="160" t="s">
        <v>4</v>
      </c>
      <c r="F24" s="424"/>
      <c r="G24" s="424"/>
      <c r="H24" s="424"/>
    </row>
    <row r="25" spans="1:8" s="12" customFormat="1" ht="12" customHeight="1">
      <c r="A25" s="159" t="s">
        <v>272</v>
      </c>
      <c r="B25" s="105">
        <v>31.14</v>
      </c>
      <c r="C25" s="105">
        <v>15.15</v>
      </c>
      <c r="D25" s="120">
        <v>31.01</v>
      </c>
      <c r="F25" s="149" t="s">
        <v>259</v>
      </c>
      <c r="G25" s="106">
        <v>20.7</v>
      </c>
      <c r="H25" s="161">
        <v>19.8</v>
      </c>
    </row>
    <row r="26" spans="1:8" s="24" customFormat="1" ht="12.75" customHeight="1">
      <c r="A26" s="159">
        <v>1989</v>
      </c>
      <c r="B26" s="105">
        <v>9.89</v>
      </c>
      <c r="C26" s="105">
        <v>3.03</v>
      </c>
      <c r="D26" s="120">
        <v>9.84</v>
      </c>
      <c r="F26" s="149" t="s">
        <v>260</v>
      </c>
      <c r="G26" s="106">
        <v>39.6</v>
      </c>
      <c r="H26" s="161">
        <v>39.8</v>
      </c>
    </row>
    <row r="27" spans="1:8" s="24" customFormat="1" ht="11.25">
      <c r="A27" s="159">
        <v>1988</v>
      </c>
      <c r="B27" s="105">
        <v>7.54</v>
      </c>
      <c r="C27" s="105">
        <v>6.06</v>
      </c>
      <c r="D27" s="120">
        <v>7.53</v>
      </c>
      <c r="F27" s="149" t="s">
        <v>261</v>
      </c>
      <c r="G27" s="106">
        <v>16.5</v>
      </c>
      <c r="H27" s="161">
        <v>16.5</v>
      </c>
    </row>
    <row r="28" spans="1:8" s="24" customFormat="1" ht="11.25">
      <c r="A28" s="159">
        <v>1987</v>
      </c>
      <c r="B28" s="105">
        <v>6.2</v>
      </c>
      <c r="C28" s="105">
        <v>6.06</v>
      </c>
      <c r="D28" s="120">
        <v>6.2</v>
      </c>
      <c r="F28" s="149" t="s">
        <v>262</v>
      </c>
      <c r="G28" s="106">
        <v>9.9</v>
      </c>
      <c r="H28" s="161">
        <v>10.1</v>
      </c>
    </row>
    <row r="29" spans="1:8" s="24" customFormat="1" ht="11.25">
      <c r="A29" s="159">
        <v>1986</v>
      </c>
      <c r="B29" s="105">
        <v>5.7</v>
      </c>
      <c r="C29" s="105">
        <v>6.06</v>
      </c>
      <c r="D29" s="120">
        <v>5.7</v>
      </c>
      <c r="F29" s="149" t="s">
        <v>263</v>
      </c>
      <c r="G29" s="77">
        <v>5.9</v>
      </c>
      <c r="H29" s="179">
        <v>6.1</v>
      </c>
    </row>
    <row r="30" spans="1:8" s="24" customFormat="1" ht="11.25">
      <c r="A30" s="159">
        <v>1985</v>
      </c>
      <c r="B30" s="105">
        <v>4.48</v>
      </c>
      <c r="C30" s="77" t="s">
        <v>251</v>
      </c>
      <c r="D30" s="120">
        <v>4.44</v>
      </c>
      <c r="F30" s="149" t="s">
        <v>264</v>
      </c>
      <c r="G30" s="77">
        <v>3.8</v>
      </c>
      <c r="H30" s="179">
        <v>3.9</v>
      </c>
    </row>
    <row r="31" spans="1:8" ht="11.25">
      <c r="A31" s="159">
        <v>1984</v>
      </c>
      <c r="B31" s="77">
        <v>3.19</v>
      </c>
      <c r="C31" s="105">
        <v>9.09</v>
      </c>
      <c r="D31" s="120">
        <v>3.23</v>
      </c>
      <c r="F31" s="149" t="s">
        <v>265</v>
      </c>
      <c r="G31" s="77">
        <v>2.5</v>
      </c>
      <c r="H31" s="179">
        <v>2.6</v>
      </c>
    </row>
    <row r="32" spans="1:8" ht="11.25">
      <c r="A32" s="159">
        <v>1983</v>
      </c>
      <c r="B32" s="77">
        <v>2.99</v>
      </c>
      <c r="C32" s="105">
        <v>3.03</v>
      </c>
      <c r="D32" s="120">
        <v>2.99</v>
      </c>
      <c r="F32" s="149" t="s">
        <v>266</v>
      </c>
      <c r="G32" s="77">
        <v>0.8</v>
      </c>
      <c r="H32" s="179">
        <v>0.8</v>
      </c>
    </row>
    <row r="33" spans="1:8" ht="11.25">
      <c r="A33" s="159" t="s">
        <v>273</v>
      </c>
      <c r="B33" s="105">
        <v>28.57</v>
      </c>
      <c r="C33" s="105">
        <v>51.52</v>
      </c>
      <c r="D33" s="120">
        <v>28.75</v>
      </c>
      <c r="F33" s="149" t="s">
        <v>279</v>
      </c>
      <c r="G33" s="106">
        <v>0.3</v>
      </c>
      <c r="H33" s="161">
        <v>0.4</v>
      </c>
    </row>
    <row r="34" spans="1:11" ht="11.25">
      <c r="A34" s="159" t="s">
        <v>25</v>
      </c>
      <c r="B34" s="105">
        <v>0.29</v>
      </c>
      <c r="C34" s="77" t="s">
        <v>251</v>
      </c>
      <c r="D34" s="120">
        <v>0.29</v>
      </c>
      <c r="F34" s="422" t="s">
        <v>4</v>
      </c>
      <c r="G34" s="107">
        <f>SUM(G25:G33)</f>
        <v>100</v>
      </c>
      <c r="H34" s="107">
        <f>SUM(H25:H33)</f>
        <v>99.99999999999999</v>
      </c>
      <c r="J34" s="112"/>
      <c r="K34" s="112"/>
    </row>
    <row r="35" spans="1:8" ht="11.25">
      <c r="A35" s="419" t="s">
        <v>4</v>
      </c>
      <c r="B35" s="107">
        <f>SUM(B25:B34)</f>
        <v>99.99</v>
      </c>
      <c r="C35" s="107">
        <f>SUM(C25:C34)</f>
        <v>100</v>
      </c>
      <c r="D35" s="107">
        <f>SUM(D25:D34)</f>
        <v>99.98000000000002</v>
      </c>
      <c r="F35" s="424"/>
      <c r="G35" s="109">
        <v>4208</v>
      </c>
      <c r="H35" s="109">
        <v>4585</v>
      </c>
    </row>
    <row r="36" spans="1:4" ht="11.25">
      <c r="A36" s="421"/>
      <c r="B36" s="109">
        <v>4175</v>
      </c>
      <c r="C36" s="109">
        <v>33</v>
      </c>
      <c r="D36" s="109">
        <v>4208</v>
      </c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4" ht="11.25">
      <c r="A39" s="17"/>
      <c r="B39" s="111"/>
      <c r="C39" s="111"/>
      <c r="D39" s="111"/>
    </row>
    <row r="40" spans="1:8" ht="11.25">
      <c r="A40" s="17"/>
      <c r="B40" s="111"/>
      <c r="C40" s="111"/>
      <c r="D40" s="111"/>
      <c r="H40" s="112"/>
    </row>
    <row r="41" spans="1:4" ht="11.25">
      <c r="A41" s="17"/>
      <c r="B41" s="111"/>
      <c r="C41" s="111"/>
      <c r="D41" s="111"/>
    </row>
    <row r="42" spans="1:6" ht="11.25">
      <c r="A42" s="17"/>
      <c r="B42" s="111"/>
      <c r="C42" s="111"/>
      <c r="D42" s="111"/>
      <c r="F42" s="112"/>
    </row>
    <row r="43" spans="1:4" ht="11.25">
      <c r="A43" s="17"/>
      <c r="B43" s="111"/>
      <c r="C43" s="111"/>
      <c r="D43" s="111"/>
    </row>
    <row r="44" spans="1:4" ht="11.25">
      <c r="A44" s="17"/>
      <c r="B44" s="111"/>
      <c r="C44" s="111"/>
      <c r="D44" s="111"/>
    </row>
    <row r="45" spans="1:5" s="94" customFormat="1" ht="18" customHeight="1">
      <c r="A45" s="434"/>
      <c r="B45" s="114"/>
      <c r="C45" s="114"/>
      <c r="D45" s="114"/>
      <c r="E45" s="97"/>
    </row>
    <row r="46" spans="1:5" ht="11.25">
      <c r="A46" s="434"/>
      <c r="B46" s="115"/>
      <c r="C46" s="115"/>
      <c r="D46" s="115"/>
      <c r="E46" s="11"/>
    </row>
    <row r="47" spans="1:5" ht="11.25">
      <c r="A47" s="116"/>
      <c r="B47" s="2"/>
      <c r="C47" s="2"/>
      <c r="D47" s="2"/>
      <c r="E47" s="2"/>
    </row>
    <row r="48" spans="1:5" ht="11.25">
      <c r="A48" s="116"/>
      <c r="B48" s="2"/>
      <c r="C48" s="2"/>
      <c r="D48" s="2"/>
      <c r="E48" s="2"/>
    </row>
  </sheetData>
  <sheetProtection/>
  <mergeCells count="13">
    <mergeCell ref="A4:F4"/>
    <mergeCell ref="D5:E5"/>
    <mergeCell ref="F5:F6"/>
    <mergeCell ref="A19:C20"/>
    <mergeCell ref="A22:E22"/>
    <mergeCell ref="F22:I22"/>
    <mergeCell ref="A45:A46"/>
    <mergeCell ref="B23:D23"/>
    <mergeCell ref="F23:F24"/>
    <mergeCell ref="G23:G24"/>
    <mergeCell ref="H23:H24"/>
    <mergeCell ref="F34:F35"/>
    <mergeCell ref="A35:A36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11.71093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314</v>
      </c>
      <c r="G2" s="6"/>
      <c r="H2" s="6"/>
      <c r="I2" s="6"/>
      <c r="J2" s="6"/>
      <c r="K2" s="6"/>
      <c r="L2" s="6"/>
      <c r="M2" s="6"/>
      <c r="N2" s="6"/>
    </row>
    <row r="3" spans="1:6" s="94" customFormat="1" ht="13.5" customHeight="1">
      <c r="A3" s="472" t="s">
        <v>274</v>
      </c>
      <c r="B3" s="472"/>
      <c r="C3" s="461" t="s">
        <v>256</v>
      </c>
      <c r="D3" s="462"/>
      <c r="E3" s="461" t="s">
        <v>4</v>
      </c>
      <c r="F3" s="462"/>
    </row>
    <row r="4" spans="1:6" s="99" customFormat="1" ht="14.25" customHeight="1">
      <c r="A4" s="416" t="s">
        <v>247</v>
      </c>
      <c r="B4" s="418"/>
      <c r="C4" s="37" t="s">
        <v>248</v>
      </c>
      <c r="D4" s="37" t="s">
        <v>249</v>
      </c>
      <c r="E4" s="37" t="s">
        <v>248</v>
      </c>
      <c r="F4" s="37" t="s">
        <v>249</v>
      </c>
    </row>
    <row r="5" spans="1:6" ht="9.75" customHeight="1">
      <c r="A5" s="123" t="s">
        <v>28</v>
      </c>
      <c r="B5" s="42" t="s">
        <v>29</v>
      </c>
      <c r="C5" s="77">
        <v>2.1</v>
      </c>
      <c r="D5" s="77">
        <v>0.9</v>
      </c>
      <c r="E5" s="77">
        <v>2.3</v>
      </c>
      <c r="F5" s="77">
        <v>1</v>
      </c>
    </row>
    <row r="6" spans="1:6" ht="9.75" customHeight="1">
      <c r="A6" s="126" t="s">
        <v>30</v>
      </c>
      <c r="B6" s="470" t="s">
        <v>33</v>
      </c>
      <c r="C6" s="463">
        <v>11.1</v>
      </c>
      <c r="D6" s="463">
        <v>4.5</v>
      </c>
      <c r="E6" s="463">
        <v>10.9</v>
      </c>
      <c r="F6" s="463">
        <v>4.4</v>
      </c>
    </row>
    <row r="7" spans="1:6" ht="9.75" customHeight="1">
      <c r="A7" s="127" t="s">
        <v>31</v>
      </c>
      <c r="B7" s="470"/>
      <c r="C7" s="464"/>
      <c r="D7" s="464"/>
      <c r="E7" s="464"/>
      <c r="F7" s="464"/>
    </row>
    <row r="8" spans="1:6" ht="9.75" customHeight="1">
      <c r="A8" s="128" t="s">
        <v>32</v>
      </c>
      <c r="B8" s="470"/>
      <c r="C8" s="465"/>
      <c r="D8" s="465"/>
      <c r="E8" s="465"/>
      <c r="F8" s="465"/>
    </row>
    <row r="9" spans="1:6" ht="9.75" customHeight="1">
      <c r="A9" s="126" t="s">
        <v>34</v>
      </c>
      <c r="B9" s="425" t="s">
        <v>40</v>
      </c>
      <c r="C9" s="463">
        <v>12.4</v>
      </c>
      <c r="D9" s="463">
        <v>5.6</v>
      </c>
      <c r="E9" s="463">
        <v>12.3</v>
      </c>
      <c r="F9" s="463">
        <v>5.5</v>
      </c>
    </row>
    <row r="10" spans="1:6" ht="9.75" customHeight="1">
      <c r="A10" s="127" t="s">
        <v>35</v>
      </c>
      <c r="B10" s="466"/>
      <c r="C10" s="464"/>
      <c r="D10" s="464"/>
      <c r="E10" s="464"/>
      <c r="F10" s="464"/>
    </row>
    <row r="11" spans="1:6" ht="9.75" customHeight="1">
      <c r="A11" s="127" t="s">
        <v>36</v>
      </c>
      <c r="B11" s="466"/>
      <c r="C11" s="464"/>
      <c r="D11" s="464"/>
      <c r="E11" s="464"/>
      <c r="F11" s="464"/>
    </row>
    <row r="12" spans="1:6" ht="9.75" customHeight="1">
      <c r="A12" s="127" t="s">
        <v>37</v>
      </c>
      <c r="B12" s="466"/>
      <c r="C12" s="464"/>
      <c r="D12" s="464"/>
      <c r="E12" s="464"/>
      <c r="F12" s="464"/>
    </row>
    <row r="13" spans="1:6" ht="9.75" customHeight="1">
      <c r="A13" s="127" t="s">
        <v>38</v>
      </c>
      <c r="B13" s="466"/>
      <c r="C13" s="464"/>
      <c r="D13" s="464"/>
      <c r="E13" s="464"/>
      <c r="F13" s="464"/>
    </row>
    <row r="14" spans="1:6" ht="9.75" customHeight="1">
      <c r="A14" s="128" t="s">
        <v>39</v>
      </c>
      <c r="B14" s="426"/>
      <c r="C14" s="465"/>
      <c r="D14" s="465"/>
      <c r="E14" s="465"/>
      <c r="F14" s="465"/>
    </row>
    <row r="15" spans="1:6" ht="9.75" customHeight="1">
      <c r="A15" s="126" t="s">
        <v>41</v>
      </c>
      <c r="B15" s="425" t="s">
        <v>47</v>
      </c>
      <c r="C15" s="463">
        <v>5.5</v>
      </c>
      <c r="D15" s="463">
        <v>7.7</v>
      </c>
      <c r="E15" s="463">
        <v>5.6</v>
      </c>
      <c r="F15" s="463">
        <v>7.5</v>
      </c>
    </row>
    <row r="16" spans="1:6" ht="9.75" customHeight="1">
      <c r="A16" s="127" t="s">
        <v>42</v>
      </c>
      <c r="B16" s="466"/>
      <c r="C16" s="464"/>
      <c r="D16" s="464"/>
      <c r="E16" s="464"/>
      <c r="F16" s="464"/>
    </row>
    <row r="17" spans="1:6" ht="9.75" customHeight="1">
      <c r="A17" s="127" t="s">
        <v>43</v>
      </c>
      <c r="B17" s="466"/>
      <c r="C17" s="464"/>
      <c r="D17" s="464"/>
      <c r="E17" s="464"/>
      <c r="F17" s="464"/>
    </row>
    <row r="18" spans="1:6" ht="9.75" customHeight="1">
      <c r="A18" s="127" t="s">
        <v>44</v>
      </c>
      <c r="B18" s="466"/>
      <c r="C18" s="464"/>
      <c r="D18" s="464"/>
      <c r="E18" s="464"/>
      <c r="F18" s="464"/>
    </row>
    <row r="19" spans="1:6" ht="9.75" customHeight="1">
      <c r="A19" s="127" t="s">
        <v>45</v>
      </c>
      <c r="B19" s="466"/>
      <c r="C19" s="464"/>
      <c r="D19" s="464"/>
      <c r="E19" s="464"/>
      <c r="F19" s="464"/>
    </row>
    <row r="20" spans="1:6" ht="9.75" customHeight="1">
      <c r="A20" s="128" t="s">
        <v>46</v>
      </c>
      <c r="B20" s="426"/>
      <c r="C20" s="465"/>
      <c r="D20" s="465"/>
      <c r="E20" s="465"/>
      <c r="F20" s="465"/>
    </row>
    <row r="21" spans="1:6" ht="9.75" customHeight="1">
      <c r="A21" s="126" t="s">
        <v>48</v>
      </c>
      <c r="B21" s="425" t="s">
        <v>53</v>
      </c>
      <c r="C21" s="471">
        <v>30.8</v>
      </c>
      <c r="D21" s="463">
        <v>46.7</v>
      </c>
      <c r="E21" s="463">
        <v>30.5</v>
      </c>
      <c r="F21" s="463">
        <v>46.5</v>
      </c>
    </row>
    <row r="22" spans="1:6" ht="9.75" customHeight="1">
      <c r="A22" s="127" t="s">
        <v>49</v>
      </c>
      <c r="B22" s="466"/>
      <c r="C22" s="471"/>
      <c r="D22" s="464"/>
      <c r="E22" s="464"/>
      <c r="F22" s="464"/>
    </row>
    <row r="23" spans="1:6" ht="9.75" customHeight="1">
      <c r="A23" s="127" t="s">
        <v>50</v>
      </c>
      <c r="B23" s="466"/>
      <c r="C23" s="471"/>
      <c r="D23" s="464"/>
      <c r="E23" s="464"/>
      <c r="F23" s="464"/>
    </row>
    <row r="24" spans="1:6" ht="9.75" customHeight="1">
      <c r="A24" s="127" t="s">
        <v>51</v>
      </c>
      <c r="B24" s="466"/>
      <c r="C24" s="471"/>
      <c r="D24" s="464"/>
      <c r="E24" s="464"/>
      <c r="F24" s="464"/>
    </row>
    <row r="25" spans="1:6" ht="9.75" customHeight="1">
      <c r="A25" s="128" t="s">
        <v>52</v>
      </c>
      <c r="B25" s="426"/>
      <c r="C25" s="471"/>
      <c r="D25" s="465"/>
      <c r="E25" s="465"/>
      <c r="F25" s="465"/>
    </row>
    <row r="26" spans="1:6" ht="9.75" customHeight="1">
      <c r="A26" s="126" t="s">
        <v>54</v>
      </c>
      <c r="B26" s="425" t="s">
        <v>57</v>
      </c>
      <c r="C26" s="463">
        <v>19.5</v>
      </c>
      <c r="D26" s="463">
        <v>8.3</v>
      </c>
      <c r="E26" s="463">
        <v>19.8</v>
      </c>
      <c r="F26" s="463">
        <v>8.4</v>
      </c>
    </row>
    <row r="27" spans="1:6" ht="9.75" customHeight="1">
      <c r="A27" s="127" t="s">
        <v>55</v>
      </c>
      <c r="B27" s="466"/>
      <c r="C27" s="464"/>
      <c r="D27" s="464"/>
      <c r="E27" s="464"/>
      <c r="F27" s="464"/>
    </row>
    <row r="28" spans="1:7" ht="9.75" customHeight="1">
      <c r="A28" s="128" t="s">
        <v>56</v>
      </c>
      <c r="B28" s="426"/>
      <c r="C28" s="465"/>
      <c r="D28" s="465"/>
      <c r="E28" s="465"/>
      <c r="F28" s="465"/>
      <c r="G28" s="112"/>
    </row>
    <row r="29" spans="1:6" ht="9.75" customHeight="1">
      <c r="A29" s="124" t="s">
        <v>58</v>
      </c>
      <c r="B29" s="81" t="s">
        <v>59</v>
      </c>
      <c r="C29" s="77">
        <v>3.1</v>
      </c>
      <c r="D29" s="77">
        <v>14.7</v>
      </c>
      <c r="E29" s="77">
        <v>3.1</v>
      </c>
      <c r="F29" s="77">
        <v>14.8</v>
      </c>
    </row>
    <row r="30" spans="1:6" ht="9.75" customHeight="1">
      <c r="A30" s="102" t="s">
        <v>60</v>
      </c>
      <c r="B30" s="104"/>
      <c r="C30" s="77">
        <v>15.4</v>
      </c>
      <c r="D30" s="77">
        <v>11.6</v>
      </c>
      <c r="E30" s="77">
        <v>15.6</v>
      </c>
      <c r="F30" s="77">
        <v>12</v>
      </c>
    </row>
    <row r="31" spans="1:6" s="94" customFormat="1" ht="10.5" customHeight="1">
      <c r="A31" s="452" t="s">
        <v>275</v>
      </c>
      <c r="B31" s="454"/>
      <c r="C31" s="131">
        <f>SUM(C5:C30)</f>
        <v>99.9</v>
      </c>
      <c r="D31" s="131">
        <f>SUM(D5:D30)</f>
        <v>100</v>
      </c>
      <c r="E31" s="131">
        <f>SUM(E5:E30)</f>
        <v>100.1</v>
      </c>
      <c r="F31" s="131">
        <f>SUM(F5:F30)</f>
        <v>100.10000000000001</v>
      </c>
    </row>
    <row r="32" spans="1:6" ht="10.5" customHeight="1">
      <c r="A32" s="455"/>
      <c r="B32" s="428"/>
      <c r="C32" s="132">
        <v>4208</v>
      </c>
      <c r="D32" s="132">
        <v>4208</v>
      </c>
      <c r="E32" s="132">
        <v>4585</v>
      </c>
      <c r="F32" s="132">
        <v>4585</v>
      </c>
    </row>
    <row r="33" spans="1:4" ht="9.75" customHeight="1">
      <c r="A33" s="163"/>
      <c r="B33" s="163"/>
      <c r="C33" s="164"/>
      <c r="D33" s="165"/>
    </row>
    <row r="34" spans="1:6" ht="12" customHeight="1">
      <c r="A34" s="467" t="s">
        <v>276</v>
      </c>
      <c r="B34" s="467"/>
      <c r="C34" s="467"/>
      <c r="D34" s="467"/>
      <c r="E34" s="467"/>
      <c r="F34" s="467"/>
    </row>
    <row r="35" spans="1:5" ht="25.5" customHeight="1">
      <c r="A35" s="427" t="s">
        <v>61</v>
      </c>
      <c r="B35" s="468"/>
      <c r="C35" s="469"/>
      <c r="D35" s="121" t="s">
        <v>256</v>
      </c>
      <c r="E35" s="121" t="s">
        <v>4</v>
      </c>
    </row>
    <row r="36" spans="1:6" ht="11.25" customHeight="1">
      <c r="A36" s="102" t="s">
        <v>62</v>
      </c>
      <c r="B36" s="103"/>
      <c r="C36" s="103"/>
      <c r="D36" s="105">
        <v>9.15</v>
      </c>
      <c r="E36" s="161">
        <v>9.25</v>
      </c>
      <c r="F36" s="184"/>
    </row>
    <row r="37" spans="1:6" ht="11.25" customHeight="1">
      <c r="A37" s="102" t="s">
        <v>63</v>
      </c>
      <c r="B37" s="103"/>
      <c r="C37" s="103"/>
      <c r="D37" s="105">
        <v>8.94</v>
      </c>
      <c r="E37" s="161">
        <v>9.05</v>
      </c>
      <c r="F37" s="184"/>
    </row>
    <row r="38" spans="1:6" ht="11.25" customHeight="1">
      <c r="A38" s="102" t="s">
        <v>64</v>
      </c>
      <c r="B38" s="103"/>
      <c r="C38" s="103"/>
      <c r="D38" s="105">
        <v>0.26</v>
      </c>
      <c r="E38" s="161">
        <v>0.24</v>
      </c>
      <c r="F38" s="184"/>
    </row>
    <row r="39" spans="1:6" ht="11.25" customHeight="1">
      <c r="A39" s="102" t="s">
        <v>65</v>
      </c>
      <c r="B39" s="103"/>
      <c r="C39" s="103"/>
      <c r="D39" s="105">
        <v>4.23</v>
      </c>
      <c r="E39" s="161">
        <v>4.21</v>
      </c>
      <c r="F39" s="184"/>
    </row>
    <row r="40" spans="1:6" ht="11.25" customHeight="1">
      <c r="A40" s="102" t="s">
        <v>66</v>
      </c>
      <c r="B40" s="103"/>
      <c r="C40" s="103"/>
      <c r="D40" s="105">
        <v>22.17</v>
      </c>
      <c r="E40" s="161">
        <v>21.13</v>
      </c>
      <c r="F40" s="184"/>
    </row>
    <row r="41" spans="1:6" ht="11.25" customHeight="1">
      <c r="A41" s="102" t="s">
        <v>67</v>
      </c>
      <c r="B41" s="103"/>
      <c r="C41" s="103"/>
      <c r="D41" s="105">
        <v>24.55</v>
      </c>
      <c r="E41" s="161">
        <v>25.43</v>
      </c>
      <c r="F41" s="184"/>
    </row>
    <row r="42" spans="1:6" ht="11.25" customHeight="1">
      <c r="A42" s="102" t="s">
        <v>68</v>
      </c>
      <c r="B42" s="103"/>
      <c r="C42" s="103"/>
      <c r="D42" s="77">
        <v>0.57</v>
      </c>
      <c r="E42" s="179">
        <v>0.63</v>
      </c>
      <c r="F42" s="184"/>
    </row>
    <row r="43" spans="1:6" ht="11.25" customHeight="1">
      <c r="A43" s="102" t="s">
        <v>69</v>
      </c>
      <c r="B43" s="103"/>
      <c r="C43" s="103"/>
      <c r="D43" s="77">
        <v>14.52</v>
      </c>
      <c r="E43" s="179">
        <v>14.48</v>
      </c>
      <c r="F43" s="184"/>
    </row>
    <row r="44" spans="1:6" ht="11.25" customHeight="1">
      <c r="A44" s="102" t="s">
        <v>70</v>
      </c>
      <c r="B44" s="103"/>
      <c r="C44" s="103"/>
      <c r="D44" s="105">
        <v>0.21</v>
      </c>
      <c r="E44" s="161">
        <v>0.33</v>
      </c>
      <c r="F44" s="184"/>
    </row>
    <row r="45" spans="1:6" ht="11.25" customHeight="1">
      <c r="A45" s="102" t="s">
        <v>75</v>
      </c>
      <c r="B45" s="103"/>
      <c r="C45" s="103"/>
      <c r="D45" s="105">
        <v>4.63</v>
      </c>
      <c r="E45" s="161">
        <v>4.65</v>
      </c>
      <c r="F45" s="184"/>
    </row>
    <row r="46" spans="1:6" ht="11.25" customHeight="1">
      <c r="A46" s="102" t="s">
        <v>71</v>
      </c>
      <c r="B46" s="103"/>
      <c r="C46" s="103"/>
      <c r="D46" s="77">
        <v>1.05</v>
      </c>
      <c r="E46" s="161">
        <v>1.09</v>
      </c>
      <c r="F46" s="184"/>
    </row>
    <row r="47" spans="1:6" ht="11.25" customHeight="1">
      <c r="A47" s="102" t="s">
        <v>72</v>
      </c>
      <c r="B47" s="103"/>
      <c r="C47" s="103"/>
      <c r="D47" s="77">
        <v>3.23</v>
      </c>
      <c r="E47" s="179">
        <v>3.23</v>
      </c>
      <c r="F47" s="184"/>
    </row>
    <row r="48" spans="1:6" ht="11.25" customHeight="1">
      <c r="A48" s="102" t="s">
        <v>25</v>
      </c>
      <c r="B48" s="103"/>
      <c r="C48" s="103"/>
      <c r="D48" s="105">
        <v>6.49</v>
      </c>
      <c r="E48" s="161">
        <v>6.28</v>
      </c>
      <c r="F48" s="184"/>
    </row>
    <row r="49" spans="1:8" ht="10.5" customHeight="1">
      <c r="A49" s="427" t="s">
        <v>275</v>
      </c>
      <c r="B49" s="468"/>
      <c r="C49" s="469"/>
      <c r="D49" s="107">
        <f>SUM(D36:D48)</f>
        <v>99.99999999999997</v>
      </c>
      <c r="E49" s="107">
        <f>SUM(E36:E48)</f>
        <v>100.00000000000001</v>
      </c>
      <c r="F49" s="22"/>
      <c r="H49" s="112"/>
    </row>
    <row r="50" spans="1:6" ht="10.5" customHeight="1">
      <c r="A50" s="427"/>
      <c r="B50" s="468"/>
      <c r="C50" s="469"/>
      <c r="D50" s="133">
        <v>4208</v>
      </c>
      <c r="E50" s="152">
        <v>4585</v>
      </c>
      <c r="F50" s="185"/>
    </row>
    <row r="51" ht="4.5" customHeight="1"/>
  </sheetData>
  <sheetProtection/>
  <mergeCells count="33">
    <mergeCell ref="F9:F14"/>
    <mergeCell ref="B6:B8"/>
    <mergeCell ref="C6:C8"/>
    <mergeCell ref="D6:D8"/>
    <mergeCell ref="E6:E8"/>
    <mergeCell ref="A3:B3"/>
    <mergeCell ref="C3:D3"/>
    <mergeCell ref="E3:F3"/>
    <mergeCell ref="A4:B4"/>
    <mergeCell ref="B9:B14"/>
    <mergeCell ref="C9:C14"/>
    <mergeCell ref="D9:D14"/>
    <mergeCell ref="E9:E14"/>
    <mergeCell ref="F6:F8"/>
    <mergeCell ref="C26:C28"/>
    <mergeCell ref="D26:D28"/>
    <mergeCell ref="E26:E28"/>
    <mergeCell ref="F26:F28"/>
    <mergeCell ref="C15:C20"/>
    <mergeCell ref="F15:F20"/>
    <mergeCell ref="A31:B32"/>
    <mergeCell ref="A34:F34"/>
    <mergeCell ref="D21:D25"/>
    <mergeCell ref="E21:E25"/>
    <mergeCell ref="F21:F25"/>
    <mergeCell ref="D15:D20"/>
    <mergeCell ref="E15:E20"/>
    <mergeCell ref="A35:C35"/>
    <mergeCell ref="A49:C50"/>
    <mergeCell ref="B21:B25"/>
    <mergeCell ref="C21:C25"/>
    <mergeCell ref="B26:B28"/>
    <mergeCell ref="B15:B20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5.7109375" style="119" customWidth="1"/>
    <col min="4" max="4" width="14.57421875" style="22" customWidth="1"/>
    <col min="5" max="5" width="14.140625" style="24" customWidth="1"/>
    <col min="6" max="6" width="11.7109375" style="24" customWidth="1"/>
    <col min="7" max="7" width="5.57421875" style="22" customWidth="1"/>
    <col min="8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1" spans="1:14" s="2" customFormat="1" ht="12.75" customHeight="1">
      <c r="A1" s="3"/>
      <c r="B1" s="4">
        <v>2011</v>
      </c>
      <c r="C1" s="5" t="s">
        <v>290</v>
      </c>
      <c r="G1" s="6"/>
      <c r="H1" s="6"/>
      <c r="I1" s="7"/>
      <c r="J1" s="7"/>
      <c r="K1" s="7"/>
      <c r="L1" s="7"/>
      <c r="M1" s="7"/>
      <c r="N1" s="7"/>
    </row>
    <row r="2" spans="1:6" s="94" customFormat="1" ht="14.25" customHeight="1">
      <c r="A2" s="457" t="s">
        <v>274</v>
      </c>
      <c r="B2" s="457"/>
      <c r="C2" s="461" t="s">
        <v>256</v>
      </c>
      <c r="D2" s="462"/>
      <c r="E2" s="461" t="s">
        <v>4</v>
      </c>
      <c r="F2" s="462"/>
    </row>
    <row r="3" spans="1:6" s="99" customFormat="1" ht="12" customHeight="1">
      <c r="A3" s="416" t="s">
        <v>247</v>
      </c>
      <c r="B3" s="418"/>
      <c r="C3" s="37" t="s">
        <v>248</v>
      </c>
      <c r="D3" s="37" t="s">
        <v>249</v>
      </c>
      <c r="E3" s="37" t="s">
        <v>248</v>
      </c>
      <c r="F3" s="37" t="s">
        <v>249</v>
      </c>
    </row>
    <row r="4" spans="1:6" ht="9.75" customHeight="1">
      <c r="A4" s="123" t="s">
        <v>28</v>
      </c>
      <c r="B4" s="17" t="s">
        <v>29</v>
      </c>
      <c r="C4" s="77">
        <v>3.3</v>
      </c>
      <c r="D4" s="77">
        <v>1.8</v>
      </c>
      <c r="E4" s="77">
        <v>3.2</v>
      </c>
      <c r="F4" s="77">
        <v>1.6</v>
      </c>
    </row>
    <row r="5" spans="1:6" ht="9.75" customHeight="1">
      <c r="A5" s="124" t="s">
        <v>30</v>
      </c>
      <c r="B5" s="425" t="s">
        <v>33</v>
      </c>
      <c r="C5" s="463">
        <v>10.1</v>
      </c>
      <c r="D5" s="463">
        <v>4.2</v>
      </c>
      <c r="E5" s="463">
        <v>10.3</v>
      </c>
      <c r="F5" s="463">
        <v>4</v>
      </c>
    </row>
    <row r="6" spans="1:6" ht="9.75" customHeight="1">
      <c r="A6" s="124" t="s">
        <v>31</v>
      </c>
      <c r="B6" s="466"/>
      <c r="C6" s="464"/>
      <c r="D6" s="464"/>
      <c r="E6" s="464"/>
      <c r="F6" s="464"/>
    </row>
    <row r="7" spans="1:6" ht="9.75" customHeight="1">
      <c r="A7" s="124" t="s">
        <v>32</v>
      </c>
      <c r="B7" s="426"/>
      <c r="C7" s="465"/>
      <c r="D7" s="465"/>
      <c r="E7" s="465"/>
      <c r="F7" s="465"/>
    </row>
    <row r="8" spans="1:6" ht="9.75" customHeight="1">
      <c r="A8" s="126" t="s">
        <v>34</v>
      </c>
      <c r="B8" s="425" t="s">
        <v>40</v>
      </c>
      <c r="C8" s="463">
        <v>16.5</v>
      </c>
      <c r="D8" s="463">
        <v>9.4</v>
      </c>
      <c r="E8" s="463">
        <v>19.4</v>
      </c>
      <c r="F8" s="463">
        <v>11.1</v>
      </c>
    </row>
    <row r="9" spans="1:6" ht="9.75" customHeight="1">
      <c r="A9" s="127" t="s">
        <v>35</v>
      </c>
      <c r="B9" s="466"/>
      <c r="C9" s="464"/>
      <c r="D9" s="464"/>
      <c r="E9" s="464"/>
      <c r="F9" s="464"/>
    </row>
    <row r="10" spans="1:6" ht="9.75" customHeight="1">
      <c r="A10" s="127" t="s">
        <v>36</v>
      </c>
      <c r="B10" s="466"/>
      <c r="C10" s="464"/>
      <c r="D10" s="464"/>
      <c r="E10" s="464"/>
      <c r="F10" s="464"/>
    </row>
    <row r="11" spans="1:6" ht="9.75" customHeight="1">
      <c r="A11" s="127" t="s">
        <v>37</v>
      </c>
      <c r="B11" s="466"/>
      <c r="C11" s="464"/>
      <c r="D11" s="464"/>
      <c r="E11" s="464"/>
      <c r="F11" s="464"/>
    </row>
    <row r="12" spans="1:6" ht="9.75" customHeight="1">
      <c r="A12" s="127" t="s">
        <v>38</v>
      </c>
      <c r="B12" s="466"/>
      <c r="C12" s="464"/>
      <c r="D12" s="464"/>
      <c r="E12" s="464"/>
      <c r="F12" s="464"/>
    </row>
    <row r="13" spans="1:6" ht="9.75" customHeight="1">
      <c r="A13" s="128" t="s">
        <v>39</v>
      </c>
      <c r="B13" s="426"/>
      <c r="C13" s="465"/>
      <c r="D13" s="465"/>
      <c r="E13" s="465"/>
      <c r="F13" s="465"/>
    </row>
    <row r="14" spans="1:6" ht="9.75" customHeight="1">
      <c r="A14" s="124" t="s">
        <v>41</v>
      </c>
      <c r="B14" s="425" t="s">
        <v>47</v>
      </c>
      <c r="C14" s="463">
        <v>6.7</v>
      </c>
      <c r="D14" s="463">
        <v>9.7</v>
      </c>
      <c r="E14" s="463">
        <v>8</v>
      </c>
      <c r="F14" s="463">
        <v>11.5</v>
      </c>
    </row>
    <row r="15" spans="1:6" ht="9.75" customHeight="1">
      <c r="A15" s="124" t="s">
        <v>42</v>
      </c>
      <c r="B15" s="466"/>
      <c r="C15" s="464"/>
      <c r="D15" s="464"/>
      <c r="E15" s="464"/>
      <c r="F15" s="464"/>
    </row>
    <row r="16" spans="1:6" ht="9.75" customHeight="1">
      <c r="A16" s="124" t="s">
        <v>43</v>
      </c>
      <c r="B16" s="466"/>
      <c r="C16" s="464"/>
      <c r="D16" s="464"/>
      <c r="E16" s="464"/>
      <c r="F16" s="464"/>
    </row>
    <row r="17" spans="1:6" ht="9.75" customHeight="1">
      <c r="A17" s="124" t="s">
        <v>44</v>
      </c>
      <c r="B17" s="466"/>
      <c r="C17" s="464"/>
      <c r="D17" s="464"/>
      <c r="E17" s="464"/>
      <c r="F17" s="464"/>
    </row>
    <row r="18" spans="1:6" ht="9.75" customHeight="1">
      <c r="A18" s="124" t="s">
        <v>45</v>
      </c>
      <c r="B18" s="466"/>
      <c r="C18" s="464"/>
      <c r="D18" s="464"/>
      <c r="E18" s="464"/>
      <c r="F18" s="464"/>
    </row>
    <row r="19" spans="1:6" ht="9.75" customHeight="1">
      <c r="A19" s="124" t="s">
        <v>46</v>
      </c>
      <c r="B19" s="426"/>
      <c r="C19" s="465"/>
      <c r="D19" s="465"/>
      <c r="E19" s="465"/>
      <c r="F19" s="465"/>
    </row>
    <row r="20" spans="1:6" ht="9.75" customHeight="1">
      <c r="A20" s="126" t="s">
        <v>48</v>
      </c>
      <c r="B20" s="470" t="s">
        <v>53</v>
      </c>
      <c r="C20" s="463">
        <v>26</v>
      </c>
      <c r="D20" s="463">
        <v>41.8</v>
      </c>
      <c r="E20" s="463">
        <v>24.8</v>
      </c>
      <c r="F20" s="463">
        <v>41.4</v>
      </c>
    </row>
    <row r="21" spans="1:6" ht="9.75" customHeight="1">
      <c r="A21" s="127" t="s">
        <v>49</v>
      </c>
      <c r="B21" s="470"/>
      <c r="C21" s="464"/>
      <c r="D21" s="464"/>
      <c r="E21" s="464"/>
      <c r="F21" s="464"/>
    </row>
    <row r="22" spans="1:6" ht="9.75" customHeight="1">
      <c r="A22" s="127" t="s">
        <v>50</v>
      </c>
      <c r="B22" s="470"/>
      <c r="C22" s="464"/>
      <c r="D22" s="464"/>
      <c r="E22" s="464"/>
      <c r="F22" s="464"/>
    </row>
    <row r="23" spans="1:6" ht="9.75" customHeight="1">
      <c r="A23" s="127" t="s">
        <v>51</v>
      </c>
      <c r="B23" s="470"/>
      <c r="C23" s="464"/>
      <c r="D23" s="464"/>
      <c r="E23" s="464"/>
      <c r="F23" s="464"/>
    </row>
    <row r="24" spans="1:6" ht="9.75" customHeight="1">
      <c r="A24" s="128" t="s">
        <v>52</v>
      </c>
      <c r="B24" s="470"/>
      <c r="C24" s="465"/>
      <c r="D24" s="465"/>
      <c r="E24" s="465"/>
      <c r="F24" s="465"/>
    </row>
    <row r="25" spans="1:6" ht="9.75" customHeight="1">
      <c r="A25" s="126" t="s">
        <v>54</v>
      </c>
      <c r="B25" s="425" t="s">
        <v>57</v>
      </c>
      <c r="C25" s="471">
        <v>21</v>
      </c>
      <c r="D25" s="463">
        <v>8.7</v>
      </c>
      <c r="E25" s="463">
        <v>19.1</v>
      </c>
      <c r="F25" s="463">
        <v>7.6</v>
      </c>
    </row>
    <row r="26" spans="1:6" ht="9.75" customHeight="1">
      <c r="A26" s="127" t="s">
        <v>55</v>
      </c>
      <c r="B26" s="466"/>
      <c r="C26" s="471"/>
      <c r="D26" s="464"/>
      <c r="E26" s="464"/>
      <c r="F26" s="464"/>
    </row>
    <row r="27" spans="1:6" ht="9.75" customHeight="1">
      <c r="A27" s="128" t="s">
        <v>56</v>
      </c>
      <c r="B27" s="426"/>
      <c r="C27" s="471"/>
      <c r="D27" s="465"/>
      <c r="E27" s="465"/>
      <c r="F27" s="465"/>
    </row>
    <row r="28" spans="1:6" ht="9.75" customHeight="1">
      <c r="A28" s="124" t="s">
        <v>58</v>
      </c>
      <c r="B28" s="28" t="s">
        <v>59</v>
      </c>
      <c r="C28" s="77">
        <v>2.6</v>
      </c>
      <c r="D28" s="77">
        <v>14.2</v>
      </c>
      <c r="E28" s="77">
        <v>2.4</v>
      </c>
      <c r="F28" s="77">
        <v>12.9</v>
      </c>
    </row>
    <row r="29" spans="1:6" ht="9.75" customHeight="1">
      <c r="A29" s="102" t="s">
        <v>60</v>
      </c>
      <c r="B29" s="104"/>
      <c r="C29" s="77">
        <v>13.8</v>
      </c>
      <c r="D29" s="77">
        <v>10.2</v>
      </c>
      <c r="E29" s="77">
        <v>12.6</v>
      </c>
      <c r="F29" s="77">
        <v>9.8</v>
      </c>
    </row>
    <row r="30" spans="1:6" s="94" customFormat="1" ht="9.75" customHeight="1">
      <c r="A30" s="452" t="s">
        <v>275</v>
      </c>
      <c r="B30" s="454"/>
      <c r="C30" s="131">
        <f>SUM(C4:C29)</f>
        <v>99.99999999999999</v>
      </c>
      <c r="D30" s="131">
        <f>SUM(D4:D29)</f>
        <v>100.00000000000001</v>
      </c>
      <c r="E30" s="131">
        <f>SUM(E4:E29)</f>
        <v>99.80000000000001</v>
      </c>
      <c r="F30" s="131">
        <f>SUM(F4:F29)</f>
        <v>99.89999999999999</v>
      </c>
    </row>
    <row r="31" spans="1:6" ht="9.75" customHeight="1">
      <c r="A31" s="455"/>
      <c r="B31" s="428"/>
      <c r="C31" s="132">
        <v>62956</v>
      </c>
      <c r="D31" s="132">
        <v>62956</v>
      </c>
      <c r="E31" s="132">
        <v>133610</v>
      </c>
      <c r="F31" s="132">
        <v>133610</v>
      </c>
    </row>
    <row r="32" spans="1:6" ht="4.5" customHeight="1">
      <c r="A32" s="117"/>
      <c r="B32" s="117"/>
      <c r="C32" s="118"/>
      <c r="D32" s="118"/>
      <c r="E32" s="118"/>
      <c r="F32" s="118"/>
    </row>
    <row r="33" spans="1:6" ht="11.25" customHeight="1">
      <c r="A33" s="467" t="s">
        <v>276</v>
      </c>
      <c r="B33" s="467"/>
      <c r="C33" s="467"/>
      <c r="D33" s="467"/>
      <c r="E33" s="467"/>
      <c r="F33" s="467"/>
    </row>
    <row r="34" spans="1:6" ht="25.5" customHeight="1">
      <c r="A34" s="427" t="s">
        <v>61</v>
      </c>
      <c r="B34" s="468"/>
      <c r="C34" s="469"/>
      <c r="D34" s="121" t="s">
        <v>256</v>
      </c>
      <c r="E34" s="121" t="s">
        <v>4</v>
      </c>
      <c r="F34" s="22"/>
    </row>
    <row r="35" spans="1:6" ht="11.25" customHeight="1">
      <c r="A35" s="102" t="s">
        <v>62</v>
      </c>
      <c r="B35" s="103"/>
      <c r="C35" s="104"/>
      <c r="D35" s="120">
        <v>11.91</v>
      </c>
      <c r="E35" s="106">
        <v>15.17</v>
      </c>
      <c r="F35" s="22"/>
    </row>
    <row r="36" spans="1:6" ht="11.25" customHeight="1">
      <c r="A36" s="102" t="s">
        <v>63</v>
      </c>
      <c r="B36" s="103"/>
      <c r="C36" s="104"/>
      <c r="D36" s="120">
        <v>18.8</v>
      </c>
      <c r="E36" s="106">
        <v>22.71</v>
      </c>
      <c r="F36" s="22"/>
    </row>
    <row r="37" spans="1:6" ht="11.25" customHeight="1">
      <c r="A37" s="102" t="s">
        <v>64</v>
      </c>
      <c r="B37" s="103"/>
      <c r="C37" s="104"/>
      <c r="D37" s="120">
        <v>6.6</v>
      </c>
      <c r="E37" s="106">
        <v>9.84</v>
      </c>
      <c r="F37" s="22"/>
    </row>
    <row r="38" spans="1:6" ht="11.25" customHeight="1">
      <c r="A38" s="102" t="s">
        <v>65</v>
      </c>
      <c r="B38" s="103"/>
      <c r="C38" s="104"/>
      <c r="D38" s="120">
        <v>5.48</v>
      </c>
      <c r="E38" s="106">
        <v>6.83</v>
      </c>
      <c r="F38" s="22"/>
    </row>
    <row r="39" spans="1:6" ht="11.25" customHeight="1">
      <c r="A39" s="102" t="s">
        <v>66</v>
      </c>
      <c r="B39" s="103"/>
      <c r="C39" s="104"/>
      <c r="D39" s="120">
        <v>23.73</v>
      </c>
      <c r="E39" s="106">
        <v>17.64</v>
      </c>
      <c r="F39" s="22"/>
    </row>
    <row r="40" spans="1:6" ht="11.25" customHeight="1">
      <c r="A40" s="102" t="s">
        <v>67</v>
      </c>
      <c r="B40" s="103"/>
      <c r="C40" s="104"/>
      <c r="D40" s="120">
        <v>12.52</v>
      </c>
      <c r="E40" s="106">
        <v>11.75</v>
      </c>
      <c r="F40" s="22"/>
    </row>
    <row r="41" spans="1:6" ht="11.25" customHeight="1">
      <c r="A41" s="102" t="s">
        <v>68</v>
      </c>
      <c r="B41" s="103"/>
      <c r="C41" s="104"/>
      <c r="D41" s="120">
        <v>0.39</v>
      </c>
      <c r="E41" s="106">
        <v>0.31</v>
      </c>
      <c r="F41" s="22"/>
    </row>
    <row r="42" spans="1:6" ht="11.25" customHeight="1">
      <c r="A42" s="102" t="s">
        <v>69</v>
      </c>
      <c r="B42" s="103"/>
      <c r="C42" s="104"/>
      <c r="D42" s="120">
        <v>11.52</v>
      </c>
      <c r="E42" s="106">
        <v>7.9</v>
      </c>
      <c r="F42" s="22"/>
    </row>
    <row r="43" spans="1:6" ht="11.25" customHeight="1">
      <c r="A43" s="102" t="s">
        <v>70</v>
      </c>
      <c r="B43" s="103"/>
      <c r="C43" s="104"/>
      <c r="D43" s="120">
        <v>0.38</v>
      </c>
      <c r="E43" s="106">
        <v>0.53</v>
      </c>
      <c r="F43" s="22"/>
    </row>
    <row r="44" spans="1:6" ht="11.25" customHeight="1">
      <c r="A44" s="102" t="s">
        <v>75</v>
      </c>
      <c r="B44" s="103"/>
      <c r="C44" s="104"/>
      <c r="D44" s="120">
        <v>2.57</v>
      </c>
      <c r="E44" s="106">
        <v>1.83</v>
      </c>
      <c r="F44" s="22"/>
    </row>
    <row r="45" spans="1:6" ht="11.25" customHeight="1">
      <c r="A45" s="102" t="s">
        <v>71</v>
      </c>
      <c r="B45" s="103"/>
      <c r="C45" s="104"/>
      <c r="D45" s="120">
        <v>0.58</v>
      </c>
      <c r="E45" s="106">
        <v>0.46</v>
      </c>
      <c r="F45" s="22"/>
    </row>
    <row r="46" spans="1:6" ht="11.25" customHeight="1">
      <c r="A46" s="102" t="s">
        <v>72</v>
      </c>
      <c r="B46" s="103"/>
      <c r="C46" s="104"/>
      <c r="D46" s="120">
        <v>1.64</v>
      </c>
      <c r="E46" s="106">
        <v>1.32</v>
      </c>
      <c r="F46" s="22"/>
    </row>
    <row r="47" spans="1:6" ht="11.25" customHeight="1">
      <c r="A47" s="102" t="s">
        <v>25</v>
      </c>
      <c r="B47" s="103"/>
      <c r="C47" s="104"/>
      <c r="D47" s="120">
        <v>3.87</v>
      </c>
      <c r="E47" s="106">
        <v>3.71</v>
      </c>
      <c r="F47" s="22"/>
    </row>
    <row r="48" spans="1:6" ht="9.75" customHeight="1">
      <c r="A48" s="427" t="s">
        <v>275</v>
      </c>
      <c r="B48" s="468"/>
      <c r="C48" s="469"/>
      <c r="D48" s="107">
        <f>SUM(D35:D47)</f>
        <v>99.99</v>
      </c>
      <c r="E48" s="107">
        <f>SUM(E35:E47)</f>
        <v>99.99999999999999</v>
      </c>
      <c r="F48" s="22"/>
    </row>
    <row r="49" spans="1:6" ht="9.75" customHeight="1">
      <c r="A49" s="427"/>
      <c r="B49" s="468"/>
      <c r="C49" s="469"/>
      <c r="D49" s="133">
        <v>62956</v>
      </c>
      <c r="E49" s="133">
        <v>133610</v>
      </c>
      <c r="F49" s="22"/>
    </row>
    <row r="50" ht="11.25">
      <c r="F50" s="22"/>
    </row>
  </sheetData>
  <sheetProtection/>
  <mergeCells count="33">
    <mergeCell ref="F5:F7"/>
    <mergeCell ref="A2:B2"/>
    <mergeCell ref="C14:C19"/>
    <mergeCell ref="D14:D19"/>
    <mergeCell ref="E14:E19"/>
    <mergeCell ref="F14:F19"/>
    <mergeCell ref="C2:D2"/>
    <mergeCell ref="E2:F2"/>
    <mergeCell ref="A3:B3"/>
    <mergeCell ref="B5:B7"/>
    <mergeCell ref="C5:C7"/>
    <mergeCell ref="C25:C27"/>
    <mergeCell ref="D25:D27"/>
    <mergeCell ref="E25:E27"/>
    <mergeCell ref="D5:D7"/>
    <mergeCell ref="E5:E7"/>
    <mergeCell ref="E20:E24"/>
    <mergeCell ref="B8:B13"/>
    <mergeCell ref="C8:C13"/>
    <mergeCell ref="D8:D13"/>
    <mergeCell ref="E8:E13"/>
    <mergeCell ref="F8:F13"/>
    <mergeCell ref="B14:B19"/>
    <mergeCell ref="F20:F24"/>
    <mergeCell ref="B25:B27"/>
    <mergeCell ref="A30:B31"/>
    <mergeCell ref="A33:F33"/>
    <mergeCell ref="A34:C34"/>
    <mergeCell ref="A48:C49"/>
    <mergeCell ref="F25:F27"/>
    <mergeCell ref="B20:B24"/>
    <mergeCell ref="C20:C24"/>
    <mergeCell ref="D20:D24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7.57421875" style="2" customWidth="1"/>
    <col min="9" max="9" width="4.8515625" style="2" customWidth="1"/>
    <col min="10" max="10" width="18.42187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5" width="2.140625" style="2" customWidth="1"/>
    <col min="16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341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14.25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23"/>
      <c r="B7" s="419" t="s">
        <v>106</v>
      </c>
      <c r="C7" s="39" t="s">
        <v>106</v>
      </c>
      <c r="D7" s="208">
        <v>1180</v>
      </c>
      <c r="E7" s="208">
        <v>30</v>
      </c>
      <c r="F7" s="208">
        <v>1210</v>
      </c>
      <c r="G7" s="208">
        <v>2</v>
      </c>
      <c r="H7" s="13"/>
      <c r="J7" s="419" t="s">
        <v>107</v>
      </c>
      <c r="K7" s="39" t="s">
        <v>106</v>
      </c>
      <c r="L7" s="15">
        <v>2088</v>
      </c>
      <c r="M7" s="49">
        <v>326</v>
      </c>
      <c r="N7" s="34">
        <v>2414</v>
      </c>
      <c r="T7" s="11"/>
    </row>
    <row r="8" spans="1:20" ht="11.25">
      <c r="A8" s="423"/>
      <c r="B8" s="420"/>
      <c r="C8" s="40" t="s">
        <v>236</v>
      </c>
      <c r="D8" s="209">
        <v>1661</v>
      </c>
      <c r="E8" s="209">
        <v>578</v>
      </c>
      <c r="F8" s="209">
        <v>2239</v>
      </c>
      <c r="G8" s="209">
        <v>3</v>
      </c>
      <c r="H8" s="13"/>
      <c r="J8" s="420"/>
      <c r="K8" s="166" t="s">
        <v>236</v>
      </c>
      <c r="L8" s="15">
        <v>957</v>
      </c>
      <c r="M8" s="50">
        <v>192</v>
      </c>
      <c r="N8" s="35">
        <v>1149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42" t="s">
        <v>4</v>
      </c>
      <c r="D9" s="210">
        <f>SUM(D7:D8)</f>
        <v>2841</v>
      </c>
      <c r="E9" s="210">
        <f>SUM(E7:E8)</f>
        <v>608</v>
      </c>
      <c r="F9" s="210">
        <f>SUM(F7:F8)</f>
        <v>3449</v>
      </c>
      <c r="G9" s="210">
        <f>SUM(G7:G8)</f>
        <v>5</v>
      </c>
      <c r="H9" s="13"/>
      <c r="J9" s="421"/>
      <c r="K9" s="47" t="s">
        <v>4</v>
      </c>
      <c r="L9" s="43">
        <f>SUM(L7:L8)</f>
        <v>3045</v>
      </c>
      <c r="M9" s="51">
        <f>SUM(M7:M8)</f>
        <v>518</v>
      </c>
      <c r="N9" s="43">
        <f>SUM(N7:N8)</f>
        <v>3563</v>
      </c>
      <c r="O9" s="14"/>
      <c r="P9" s="14"/>
      <c r="Q9" s="14"/>
      <c r="R9" s="14"/>
      <c r="S9" s="14"/>
      <c r="T9" s="11"/>
    </row>
    <row r="10" spans="1:20" ht="11.25">
      <c r="A10" s="423"/>
      <c r="B10" s="434" t="s">
        <v>6</v>
      </c>
      <c r="C10" s="39" t="s">
        <v>106</v>
      </c>
      <c r="D10" s="13">
        <v>13</v>
      </c>
      <c r="E10" s="208">
        <v>5</v>
      </c>
      <c r="F10" s="13">
        <v>18</v>
      </c>
      <c r="G10" s="208">
        <v>0</v>
      </c>
      <c r="H10" s="13"/>
      <c r="J10" s="419" t="s">
        <v>111</v>
      </c>
      <c r="K10" s="166" t="s">
        <v>106</v>
      </c>
      <c r="L10" s="15">
        <v>2046</v>
      </c>
      <c r="M10" s="50">
        <v>326</v>
      </c>
      <c r="N10" s="35">
        <v>2372</v>
      </c>
      <c r="O10" s="14"/>
      <c r="P10" s="14"/>
      <c r="Q10" s="14"/>
      <c r="R10" s="14"/>
      <c r="S10" s="14"/>
      <c r="T10" s="11"/>
    </row>
    <row r="11" spans="1:20" ht="11.25">
      <c r="A11" s="423"/>
      <c r="B11" s="434"/>
      <c r="C11" s="40" t="s">
        <v>236</v>
      </c>
      <c r="D11" s="13">
        <v>501</v>
      </c>
      <c r="E11" s="260">
        <v>180</v>
      </c>
      <c r="F11" s="13">
        <v>681</v>
      </c>
      <c r="G11" s="209">
        <v>0</v>
      </c>
      <c r="H11" s="13"/>
      <c r="J11" s="420"/>
      <c r="K11" s="166" t="s">
        <v>236</v>
      </c>
      <c r="L11" s="15">
        <v>888</v>
      </c>
      <c r="M11" s="50">
        <v>196</v>
      </c>
      <c r="N11" s="35">
        <v>1084</v>
      </c>
      <c r="O11" s="14"/>
      <c r="P11" s="14"/>
      <c r="Q11" s="14"/>
      <c r="R11" s="14"/>
      <c r="S11" s="14"/>
      <c r="T11" s="11"/>
    </row>
    <row r="12" spans="1:20" ht="11.25">
      <c r="A12" s="423"/>
      <c r="B12" s="434"/>
      <c r="C12" s="39" t="s">
        <v>4</v>
      </c>
      <c r="D12" s="268">
        <f>SUM(D10:D11)</f>
        <v>514</v>
      </c>
      <c r="E12" s="210">
        <f>SUM(E10:E11)</f>
        <v>185</v>
      </c>
      <c r="F12" s="210">
        <f>SUM(F10:F11)</f>
        <v>699</v>
      </c>
      <c r="G12" s="210">
        <f>SUM(G10:G11)</f>
        <v>0</v>
      </c>
      <c r="H12" s="13"/>
      <c r="J12" s="421"/>
      <c r="K12" s="47" t="s">
        <v>4</v>
      </c>
      <c r="L12" s="43">
        <f>SUM(L10:L11)</f>
        <v>2934</v>
      </c>
      <c r="M12" s="51">
        <f>SUM(M10:M11)</f>
        <v>522</v>
      </c>
      <c r="N12" s="43">
        <f>SUM(N10:N11)</f>
        <v>3456</v>
      </c>
      <c r="O12" s="14"/>
      <c r="P12" s="14"/>
      <c r="Q12" s="14"/>
      <c r="R12" s="14"/>
      <c r="S12" s="14"/>
      <c r="T12" s="11"/>
    </row>
    <row r="13" spans="1:24" ht="11.25">
      <c r="A13" s="424"/>
      <c r="B13" s="427" t="s">
        <v>4</v>
      </c>
      <c r="C13" s="469"/>
      <c r="D13" s="210">
        <f>SUM(D12,D9)</f>
        <v>3355</v>
      </c>
      <c r="E13" s="210">
        <f>SUM(E12,E9)</f>
        <v>793</v>
      </c>
      <c r="F13" s="210">
        <f>SUM(F12,F9)</f>
        <v>4148</v>
      </c>
      <c r="G13" s="210">
        <f>SUM(G12,G9)</f>
        <v>5</v>
      </c>
      <c r="H13" s="13"/>
      <c r="J13" s="13"/>
      <c r="K13" s="13"/>
      <c r="L13" s="18"/>
      <c r="M13" s="14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2" ht="11.25">
      <c r="A14" s="19"/>
      <c r="B14" s="9"/>
      <c r="C14" s="9"/>
      <c r="D14" s="13"/>
      <c r="E14" s="13"/>
      <c r="F14" s="13"/>
      <c r="G14" s="13"/>
      <c r="H14" s="13"/>
      <c r="O14" s="14"/>
      <c r="P14" s="14"/>
      <c r="Q14" s="14"/>
      <c r="R14" s="14"/>
      <c r="S14" s="14"/>
      <c r="T14" s="14"/>
      <c r="U14" s="14"/>
      <c r="V14" s="11"/>
    </row>
    <row r="15" spans="1:21" ht="11.25">
      <c r="A15" s="19"/>
      <c r="B15" s="9"/>
      <c r="C15" s="9"/>
      <c r="D15" s="13"/>
      <c r="E15" s="13"/>
      <c r="F15" s="13"/>
      <c r="G15" s="13"/>
      <c r="H15" s="13"/>
      <c r="J15" s="13"/>
      <c r="K15" s="13"/>
      <c r="L15" s="18"/>
      <c r="M15" s="14"/>
      <c r="T15" s="14"/>
      <c r="U15" s="14"/>
    </row>
    <row r="17" spans="1:13" ht="42" customHeight="1">
      <c r="A17" s="429" t="s">
        <v>237</v>
      </c>
      <c r="B17" s="430"/>
      <c r="C17" s="121" t="s">
        <v>238</v>
      </c>
      <c r="D17" s="27">
        <v>4</v>
      </c>
      <c r="E17" s="27">
        <v>0</v>
      </c>
      <c r="F17" s="210">
        <v>4</v>
      </c>
      <c r="H17" s="213"/>
      <c r="J17" s="13"/>
      <c r="K17" s="13"/>
      <c r="L17" s="18"/>
      <c r="M17" s="14"/>
    </row>
    <row r="18" spans="1:8" ht="39.75" customHeight="1">
      <c r="A18" s="431"/>
      <c r="B18" s="432"/>
      <c r="C18" s="121" t="s">
        <v>239</v>
      </c>
      <c r="D18" s="27">
        <v>3</v>
      </c>
      <c r="E18" s="27">
        <v>3</v>
      </c>
      <c r="F18" s="210">
        <v>6</v>
      </c>
      <c r="H18" s="213"/>
    </row>
    <row r="19" spans="1:16" ht="12.75" customHeight="1">
      <c r="A19" s="472"/>
      <c r="B19" s="9"/>
      <c r="C19" s="9"/>
      <c r="D19" s="13"/>
      <c r="E19" s="13"/>
      <c r="F19" s="11"/>
      <c r="G19" s="11"/>
      <c r="H19" s="11"/>
      <c r="J19" s="13"/>
      <c r="K19" s="13"/>
      <c r="L19" s="18"/>
      <c r="M19" s="14"/>
      <c r="P19" s="20"/>
    </row>
    <row r="20" spans="1:16" ht="11.25">
      <c r="A20" s="472"/>
      <c r="B20" s="9"/>
      <c r="C20" s="9"/>
      <c r="D20" s="13"/>
      <c r="E20" s="13"/>
      <c r="F20" s="13"/>
      <c r="G20" s="11"/>
      <c r="H20" s="11"/>
      <c r="L20" s="3"/>
      <c r="M20" s="6"/>
      <c r="N20" s="6"/>
      <c r="P20" s="21"/>
    </row>
    <row r="21" spans="1:16" ht="11.25">
      <c r="A21" s="5" t="s">
        <v>242</v>
      </c>
      <c r="J21" s="5" t="s">
        <v>244</v>
      </c>
      <c r="O21" s="21"/>
      <c r="P21" s="21"/>
    </row>
    <row r="22" spans="1:13" ht="34.5" customHeight="1">
      <c r="A22" s="433" t="s">
        <v>76</v>
      </c>
      <c r="B22" s="433"/>
      <c r="C22" s="433"/>
      <c r="D22" s="433"/>
      <c r="E22" s="433"/>
      <c r="F22" s="433"/>
      <c r="G22" s="22"/>
      <c r="H22" s="22"/>
      <c r="I22" s="22"/>
      <c r="J22" s="52" t="s">
        <v>108</v>
      </c>
      <c r="K22" s="52" t="s">
        <v>109</v>
      </c>
      <c r="L22" s="52" t="s">
        <v>110</v>
      </c>
      <c r="M22" s="214" t="s">
        <v>4</v>
      </c>
    </row>
    <row r="23" spans="1:14" ht="11.25">
      <c r="A23" s="416" t="s">
        <v>8</v>
      </c>
      <c r="B23" s="417"/>
      <c r="C23" s="418"/>
      <c r="D23" s="27">
        <v>2178</v>
      </c>
      <c r="E23" s="27">
        <v>393</v>
      </c>
      <c r="F23" s="210">
        <v>2571</v>
      </c>
      <c r="J23" s="54">
        <v>110</v>
      </c>
      <c r="K23" s="54">
        <v>15</v>
      </c>
      <c r="L23" s="54">
        <v>0</v>
      </c>
      <c r="M23" s="43">
        <f>SUM(J23:L23)</f>
        <v>125</v>
      </c>
      <c r="N23" s="21"/>
    </row>
    <row r="25" ht="11.25">
      <c r="A25" s="2" t="s">
        <v>345</v>
      </c>
    </row>
  </sheetData>
  <sheetProtection/>
  <mergeCells count="13">
    <mergeCell ref="A19:A20"/>
    <mergeCell ref="A22:F22"/>
    <mergeCell ref="A23:C23"/>
    <mergeCell ref="J7:J9"/>
    <mergeCell ref="B10:B12"/>
    <mergeCell ref="J10:J12"/>
    <mergeCell ref="B13:C13"/>
    <mergeCell ref="A5:A13"/>
    <mergeCell ref="B5:B6"/>
    <mergeCell ref="C5:C6"/>
    <mergeCell ref="D5:G5"/>
    <mergeCell ref="B7:B9"/>
    <mergeCell ref="A17:B18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B1">
      <selection activeCell="B1" sqref="B1"/>
    </sheetView>
  </sheetViews>
  <sheetFormatPr defaultColWidth="11.421875" defaultRowHeight="12.75"/>
  <cols>
    <col min="1" max="1" width="2.7109375" style="22" bestFit="1" customWidth="1"/>
    <col min="2" max="2" width="12.57421875" style="22" customWidth="1"/>
    <col min="3" max="3" width="10.7109375" style="22" customWidth="1"/>
    <col min="4" max="4" width="15.8515625" style="22" customWidth="1"/>
    <col min="5" max="5" width="10.8515625" style="22" customWidth="1"/>
    <col min="6" max="6" width="14.421875" style="22" customWidth="1"/>
    <col min="7" max="7" width="9.57421875" style="22" customWidth="1"/>
    <col min="8" max="8" width="11.8515625" style="22" customWidth="1"/>
    <col min="9" max="9" width="10.57421875" style="172" customWidth="1"/>
    <col min="10" max="10" width="9.8515625" style="22" customWidth="1"/>
    <col min="11" max="11" width="7.7109375" style="22" customWidth="1"/>
    <col min="12" max="12" width="12.00390625" style="22" customWidth="1"/>
    <col min="13" max="13" width="8.8515625" style="22" customWidth="1"/>
    <col min="14" max="14" width="6.00390625" style="22" customWidth="1"/>
    <col min="15" max="15" width="5.57421875" style="22" customWidth="1"/>
    <col min="16" max="16" width="3.00390625" style="22" customWidth="1"/>
    <col min="17" max="17" width="5.28125" style="22" customWidth="1"/>
    <col min="18" max="16384" width="11.421875" style="22" customWidth="1"/>
  </cols>
  <sheetData>
    <row r="2" spans="4:17" s="2" customFormat="1" ht="12.75" customHeight="1">
      <c r="D2" s="3"/>
      <c r="E2" s="4">
        <v>2011</v>
      </c>
      <c r="H2" s="137" t="s">
        <v>315</v>
      </c>
      <c r="I2" s="6"/>
      <c r="J2" s="6"/>
      <c r="K2" s="6"/>
      <c r="L2" s="6"/>
      <c r="M2" s="6"/>
      <c r="N2" s="7"/>
      <c r="O2" s="7"/>
      <c r="P2" s="7"/>
      <c r="Q2" s="7"/>
    </row>
    <row r="3" ht="11.25" customHeight="1"/>
    <row r="4" spans="2:17" ht="14.25" customHeight="1">
      <c r="B4" s="439" t="s">
        <v>335</v>
      </c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2:13" s="63" customFormat="1" ht="67.5">
      <c r="B5" s="28" t="s">
        <v>254</v>
      </c>
      <c r="C5" s="28" t="s">
        <v>78</v>
      </c>
      <c r="D5" s="28" t="s">
        <v>79</v>
      </c>
      <c r="E5" s="28" t="s">
        <v>73</v>
      </c>
      <c r="F5" s="28" t="s">
        <v>103</v>
      </c>
      <c r="G5" s="28" t="s">
        <v>74</v>
      </c>
      <c r="H5" s="28" t="s">
        <v>104</v>
      </c>
      <c r="I5" s="28" t="s">
        <v>77</v>
      </c>
      <c r="J5" s="28" t="s">
        <v>346</v>
      </c>
      <c r="K5" s="28" t="s">
        <v>81</v>
      </c>
      <c r="L5" s="28" t="s">
        <v>82</v>
      </c>
      <c r="M5" s="28" t="s">
        <v>105</v>
      </c>
    </row>
    <row r="6" spans="2:13" s="63" customFormat="1" ht="13.5" customHeight="1">
      <c r="B6" s="64" t="s">
        <v>255</v>
      </c>
      <c r="C6" s="65">
        <v>96</v>
      </c>
      <c r="D6" s="65">
        <v>65</v>
      </c>
      <c r="E6" s="27">
        <v>6</v>
      </c>
      <c r="F6" s="27">
        <v>94</v>
      </c>
      <c r="G6" s="27">
        <v>487</v>
      </c>
      <c r="H6" s="27">
        <v>1</v>
      </c>
      <c r="I6" s="65">
        <v>139</v>
      </c>
      <c r="J6" s="27">
        <v>1810</v>
      </c>
      <c r="K6" s="65">
        <v>26</v>
      </c>
      <c r="L6" s="65">
        <v>34</v>
      </c>
      <c r="M6" s="264">
        <v>508</v>
      </c>
    </row>
    <row r="7" spans="2:13" s="63" customFormat="1" ht="13.5" customHeight="1">
      <c r="B7" s="64" t="s">
        <v>285</v>
      </c>
      <c r="C7" s="65">
        <v>3</v>
      </c>
      <c r="D7" s="65">
        <v>2</v>
      </c>
      <c r="E7" s="27" t="s">
        <v>291</v>
      </c>
      <c r="F7" s="27">
        <v>31</v>
      </c>
      <c r="G7" s="27">
        <v>68</v>
      </c>
      <c r="H7" s="27" t="s">
        <v>291</v>
      </c>
      <c r="I7" s="65">
        <v>34</v>
      </c>
      <c r="J7" s="27">
        <v>446</v>
      </c>
      <c r="K7" s="27">
        <v>2</v>
      </c>
      <c r="L7" s="65">
        <v>9</v>
      </c>
      <c r="M7" s="264">
        <v>40</v>
      </c>
    </row>
    <row r="8" s="68" customFormat="1" ht="11.25">
      <c r="I8" s="167"/>
    </row>
    <row r="9" spans="2:16" s="68" customFormat="1" ht="15" customHeight="1">
      <c r="B9" s="467" t="s">
        <v>286</v>
      </c>
      <c r="C9" s="467"/>
      <c r="D9" s="467"/>
      <c r="E9" s="467"/>
      <c r="F9" s="467"/>
      <c r="G9" s="269"/>
      <c r="N9" s="71"/>
      <c r="O9" s="71"/>
      <c r="P9" s="71"/>
    </row>
    <row r="10" spans="2:13" s="74" customFormat="1" ht="12.75" customHeight="1">
      <c r="B10" s="467"/>
      <c r="C10" s="467"/>
      <c r="D10" s="467"/>
      <c r="E10" s="467"/>
      <c r="F10" s="467"/>
      <c r="H10" s="440" t="s">
        <v>280</v>
      </c>
      <c r="I10" s="440"/>
      <c r="J10" s="440"/>
      <c r="K10" s="440"/>
      <c r="L10" s="440"/>
      <c r="M10" s="440"/>
    </row>
    <row r="11" spans="2:15" s="74" customFormat="1" ht="96.75" customHeight="1">
      <c r="B11" s="461" t="s">
        <v>61</v>
      </c>
      <c r="C11" s="482"/>
      <c r="D11" s="462"/>
      <c r="E11" s="121" t="s">
        <v>256</v>
      </c>
      <c r="F11" s="121" t="s">
        <v>4</v>
      </c>
      <c r="I11" s="148" t="s">
        <v>268</v>
      </c>
      <c r="J11" s="148" t="s">
        <v>267</v>
      </c>
      <c r="K11" s="148" t="s">
        <v>269</v>
      </c>
      <c r="L11" s="148" t="s">
        <v>270</v>
      </c>
      <c r="M11" s="148" t="s">
        <v>271</v>
      </c>
      <c r="N11" s="148" t="s">
        <v>284</v>
      </c>
      <c r="O11" s="270" t="s">
        <v>4</v>
      </c>
    </row>
    <row r="12" spans="1:15" ht="12.75" customHeight="1">
      <c r="A12" s="170" t="s">
        <v>85</v>
      </c>
      <c r="B12" s="533" t="s">
        <v>62</v>
      </c>
      <c r="C12" s="534"/>
      <c r="D12" s="534"/>
      <c r="E12" s="78">
        <v>0</v>
      </c>
      <c r="F12" s="271">
        <v>0</v>
      </c>
      <c r="G12" s="24"/>
      <c r="H12" s="425" t="s">
        <v>256</v>
      </c>
      <c r="I12" s="82">
        <v>22.5</v>
      </c>
      <c r="J12" s="82">
        <v>0</v>
      </c>
      <c r="K12" s="82">
        <v>15.2</v>
      </c>
      <c r="L12" s="82">
        <v>58.3</v>
      </c>
      <c r="M12" s="82">
        <v>4</v>
      </c>
      <c r="N12" s="90">
        <v>0</v>
      </c>
      <c r="O12" s="84">
        <f>SUM(I12:N12)</f>
        <v>100</v>
      </c>
    </row>
    <row r="13" spans="1:15" ht="12.75" customHeight="1">
      <c r="A13" s="170" t="s">
        <v>86</v>
      </c>
      <c r="B13" s="533" t="s">
        <v>63</v>
      </c>
      <c r="C13" s="534"/>
      <c r="D13" s="534"/>
      <c r="E13" s="78">
        <v>0.42</v>
      </c>
      <c r="F13" s="271">
        <v>0.39</v>
      </c>
      <c r="G13" s="184"/>
      <c r="H13" s="426"/>
      <c r="I13" s="86"/>
      <c r="J13" s="86"/>
      <c r="K13" s="86"/>
      <c r="L13" s="86"/>
      <c r="M13" s="86"/>
      <c r="N13" s="86"/>
      <c r="O13" s="152">
        <v>3101</v>
      </c>
    </row>
    <row r="14" spans="1:15" ht="24.75" customHeight="1">
      <c r="A14" s="170"/>
      <c r="B14" s="533" t="s">
        <v>64</v>
      </c>
      <c r="C14" s="534"/>
      <c r="D14" s="534"/>
      <c r="E14" s="78">
        <v>0</v>
      </c>
      <c r="F14" s="271">
        <v>0</v>
      </c>
      <c r="G14" s="184"/>
      <c r="H14" s="425" t="s">
        <v>4</v>
      </c>
      <c r="I14" s="82">
        <v>19.9</v>
      </c>
      <c r="J14" s="82">
        <v>0</v>
      </c>
      <c r="K14" s="82">
        <v>23.4</v>
      </c>
      <c r="L14" s="82">
        <v>52.4</v>
      </c>
      <c r="M14" s="82">
        <v>4.3</v>
      </c>
      <c r="N14" s="90">
        <v>0</v>
      </c>
      <c r="O14" s="84">
        <f>SUM(I14:N14)</f>
        <v>99.99999999999999</v>
      </c>
    </row>
    <row r="15" spans="1:15" ht="12.75" customHeight="1">
      <c r="A15" s="170" t="s">
        <v>87</v>
      </c>
      <c r="B15" s="533" t="s">
        <v>65</v>
      </c>
      <c r="C15" s="534"/>
      <c r="D15" s="534"/>
      <c r="E15" s="78">
        <v>0</v>
      </c>
      <c r="F15" s="271">
        <v>0</v>
      </c>
      <c r="G15" s="184"/>
      <c r="H15" s="426"/>
      <c r="I15" s="86"/>
      <c r="J15" s="86"/>
      <c r="K15" s="86"/>
      <c r="L15" s="86"/>
      <c r="M15" s="86"/>
      <c r="N15" s="91"/>
      <c r="O15" s="88">
        <v>3798</v>
      </c>
    </row>
    <row r="16" spans="1:9" ht="12.75" customHeight="1">
      <c r="A16" s="170" t="s">
        <v>88</v>
      </c>
      <c r="B16" s="533" t="s">
        <v>66</v>
      </c>
      <c r="C16" s="534"/>
      <c r="D16" s="534"/>
      <c r="E16" s="78">
        <v>79.14</v>
      </c>
      <c r="F16" s="161">
        <v>81.86</v>
      </c>
      <c r="G16" s="184"/>
      <c r="I16" s="80"/>
    </row>
    <row r="17" spans="1:9" ht="12.75" customHeight="1">
      <c r="A17" s="170" t="s">
        <v>89</v>
      </c>
      <c r="B17" s="533" t="s">
        <v>67</v>
      </c>
      <c r="C17" s="534"/>
      <c r="D17" s="534"/>
      <c r="E17" s="78">
        <v>5.71</v>
      </c>
      <c r="F17" s="161">
        <v>5.21</v>
      </c>
      <c r="G17" s="184"/>
      <c r="I17" s="80"/>
    </row>
    <row r="18" spans="1:9" ht="30" customHeight="1">
      <c r="A18" s="170" t="s">
        <v>90</v>
      </c>
      <c r="B18" s="533" t="s">
        <v>68</v>
      </c>
      <c r="C18" s="534"/>
      <c r="D18" s="534"/>
      <c r="E18" s="78">
        <v>0</v>
      </c>
      <c r="F18" s="161">
        <v>0</v>
      </c>
      <c r="G18" s="184"/>
      <c r="I18" s="80"/>
    </row>
    <row r="19" spans="1:9" ht="12.75" customHeight="1">
      <c r="A19" s="170" t="s">
        <v>91</v>
      </c>
      <c r="B19" s="533" t="s">
        <v>69</v>
      </c>
      <c r="C19" s="534"/>
      <c r="D19" s="534"/>
      <c r="E19" s="78">
        <v>0.39</v>
      </c>
      <c r="F19" s="179">
        <v>0.39</v>
      </c>
      <c r="G19" s="184"/>
      <c r="I19" s="80"/>
    </row>
    <row r="20" spans="1:9" ht="12.75" customHeight="1">
      <c r="A20" s="170" t="s">
        <v>92</v>
      </c>
      <c r="B20" s="533" t="s">
        <v>70</v>
      </c>
      <c r="C20" s="534"/>
      <c r="D20" s="534"/>
      <c r="E20" s="78">
        <v>0.13</v>
      </c>
      <c r="F20" s="161">
        <v>0.16</v>
      </c>
      <c r="G20" s="184"/>
      <c r="I20" s="80"/>
    </row>
    <row r="21" spans="1:9" ht="12.75" customHeight="1">
      <c r="A21" s="170" t="s">
        <v>93</v>
      </c>
      <c r="B21" s="533" t="s">
        <v>75</v>
      </c>
      <c r="C21" s="534"/>
      <c r="D21" s="534"/>
      <c r="E21" s="78">
        <v>10.13</v>
      </c>
      <c r="F21" s="161">
        <v>8.32</v>
      </c>
      <c r="G21" s="184"/>
      <c r="I21" s="80"/>
    </row>
    <row r="22" spans="1:9" ht="12.75" customHeight="1">
      <c r="A22" s="170" t="s">
        <v>94</v>
      </c>
      <c r="B22" s="533" t="s">
        <v>71</v>
      </c>
      <c r="C22" s="534"/>
      <c r="D22" s="534"/>
      <c r="E22" s="78">
        <v>0.16</v>
      </c>
      <c r="F22" s="161">
        <v>0.16</v>
      </c>
      <c r="G22" s="184"/>
      <c r="I22" s="80"/>
    </row>
    <row r="23" spans="1:9" ht="12.75" customHeight="1">
      <c r="A23" s="170" t="s">
        <v>95</v>
      </c>
      <c r="B23" s="533" t="s">
        <v>72</v>
      </c>
      <c r="C23" s="534"/>
      <c r="D23" s="534"/>
      <c r="E23" s="78">
        <v>0.45</v>
      </c>
      <c r="F23" s="179">
        <v>0.39</v>
      </c>
      <c r="G23" s="184"/>
      <c r="I23" s="80"/>
    </row>
    <row r="24" spans="1:9" ht="12.75" customHeight="1">
      <c r="A24" s="170" t="s">
        <v>96</v>
      </c>
      <c r="B24" s="533" t="s">
        <v>25</v>
      </c>
      <c r="C24" s="534"/>
      <c r="D24" s="534"/>
      <c r="E24" s="78">
        <v>3.48</v>
      </c>
      <c r="F24" s="161">
        <v>3.11</v>
      </c>
      <c r="G24" s="184"/>
      <c r="I24" s="80"/>
    </row>
    <row r="25" spans="1:9" ht="12.75" customHeight="1">
      <c r="A25" s="22" t="s">
        <v>97</v>
      </c>
      <c r="B25" s="535" t="s">
        <v>275</v>
      </c>
      <c r="C25" s="536"/>
      <c r="D25" s="536"/>
      <c r="E25" s="153">
        <f>SUM(E12:E24)</f>
        <v>100.00999999999999</v>
      </c>
      <c r="F25" s="248">
        <f>SUM(F12:F24)</f>
        <v>99.98999999999998</v>
      </c>
      <c r="G25" s="184"/>
      <c r="I25" s="154"/>
    </row>
    <row r="26" spans="2:11" ht="12.75" customHeight="1">
      <c r="B26" s="489"/>
      <c r="C26" s="532"/>
      <c r="D26" s="532"/>
      <c r="E26" s="155">
        <v>3101</v>
      </c>
      <c r="F26" s="272">
        <v>3798</v>
      </c>
      <c r="I26" s="156"/>
      <c r="J26" s="98"/>
      <c r="K26" s="98"/>
    </row>
    <row r="27" ht="18" customHeight="1">
      <c r="G27" s="185"/>
    </row>
  </sheetData>
  <sheetProtection/>
  <mergeCells count="21">
    <mergeCell ref="H12:H13"/>
    <mergeCell ref="H14:H15"/>
    <mergeCell ref="B15:D15"/>
    <mergeCell ref="B4:Q4"/>
    <mergeCell ref="B9:F10"/>
    <mergeCell ref="H10:M10"/>
    <mergeCell ref="B11:D11"/>
    <mergeCell ref="B16:D16"/>
    <mergeCell ref="B17:D17"/>
    <mergeCell ref="B24:D24"/>
    <mergeCell ref="B25:D25"/>
    <mergeCell ref="B12:D12"/>
    <mergeCell ref="B13:D13"/>
    <mergeCell ref="B14:D14"/>
    <mergeCell ref="B26:D26"/>
    <mergeCell ref="B18:D18"/>
    <mergeCell ref="B19:D19"/>
    <mergeCell ref="B20:D20"/>
    <mergeCell ref="B21:D21"/>
    <mergeCell ref="B22:D22"/>
    <mergeCell ref="B23:D2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315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94" customFormat="1" ht="15.75" customHeight="1">
      <c r="A5" s="439" t="s">
        <v>277</v>
      </c>
      <c r="B5" s="439"/>
      <c r="C5" s="439"/>
      <c r="D5" s="439"/>
      <c r="E5" s="439"/>
      <c r="F5" s="457" t="s">
        <v>278</v>
      </c>
      <c r="G5" s="457"/>
      <c r="H5" s="457"/>
      <c r="I5" s="457"/>
      <c r="J5" s="97"/>
    </row>
    <row r="6" spans="1:8" s="12" customFormat="1" ht="15" customHeight="1">
      <c r="A6" s="17"/>
      <c r="B6" s="416" t="s">
        <v>257</v>
      </c>
      <c r="C6" s="417"/>
      <c r="D6" s="418"/>
      <c r="F6" s="422" t="s">
        <v>258</v>
      </c>
      <c r="G6" s="422" t="s">
        <v>257</v>
      </c>
      <c r="H6" s="422" t="s">
        <v>4</v>
      </c>
    </row>
    <row r="7" spans="1:8" s="12" customFormat="1" ht="12.75" customHeight="1">
      <c r="A7" s="121" t="s">
        <v>27</v>
      </c>
      <c r="B7" s="121" t="s">
        <v>3</v>
      </c>
      <c r="C7" s="121" t="s">
        <v>2</v>
      </c>
      <c r="D7" s="121" t="s">
        <v>4</v>
      </c>
      <c r="F7" s="424"/>
      <c r="G7" s="424"/>
      <c r="H7" s="424"/>
    </row>
    <row r="8" spans="1:8" s="12" customFormat="1" ht="12" customHeight="1">
      <c r="A8" s="159" t="s">
        <v>272</v>
      </c>
      <c r="B8" s="105">
        <v>0.11</v>
      </c>
      <c r="C8" s="178">
        <v>0.21</v>
      </c>
      <c r="D8" s="105">
        <v>0.13</v>
      </c>
      <c r="F8" s="149" t="s">
        <v>259</v>
      </c>
      <c r="G8" s="106">
        <v>0.1</v>
      </c>
      <c r="H8" s="161">
        <v>0.1</v>
      </c>
    </row>
    <row r="9" spans="1:8" s="24" customFormat="1" ht="12.75" customHeight="1">
      <c r="A9" s="159">
        <v>1989</v>
      </c>
      <c r="B9" s="105">
        <v>4.53</v>
      </c>
      <c r="C9" s="178">
        <v>0.21</v>
      </c>
      <c r="D9" s="105">
        <v>3.87</v>
      </c>
      <c r="F9" s="149" t="s">
        <v>260</v>
      </c>
      <c r="G9" s="106">
        <v>16</v>
      </c>
      <c r="H9" s="161">
        <v>13.5</v>
      </c>
    </row>
    <row r="10" spans="1:8" s="24" customFormat="1" ht="11.25">
      <c r="A10" s="159">
        <v>1988</v>
      </c>
      <c r="B10" s="105">
        <v>4.83</v>
      </c>
      <c r="C10" s="178">
        <v>0.21</v>
      </c>
      <c r="D10" s="105">
        <v>4.13</v>
      </c>
      <c r="F10" s="149" t="s">
        <v>261</v>
      </c>
      <c r="G10" s="106">
        <v>20.4</v>
      </c>
      <c r="H10" s="161">
        <v>22.9</v>
      </c>
    </row>
    <row r="11" spans="1:8" s="24" customFormat="1" ht="11.25">
      <c r="A11" s="159">
        <v>1987</v>
      </c>
      <c r="B11" s="105">
        <v>4.76</v>
      </c>
      <c r="C11" s="178">
        <v>0.42</v>
      </c>
      <c r="D11" s="105">
        <v>4.1</v>
      </c>
      <c r="F11" s="149" t="s">
        <v>262</v>
      </c>
      <c r="G11" s="106">
        <v>23.4</v>
      </c>
      <c r="H11" s="161">
        <v>25.2</v>
      </c>
    </row>
    <row r="12" spans="1:8" s="24" customFormat="1" ht="11.25">
      <c r="A12" s="159">
        <v>1986</v>
      </c>
      <c r="B12" s="105">
        <v>4.45</v>
      </c>
      <c r="C12" s="178">
        <v>0.85</v>
      </c>
      <c r="D12" s="105">
        <v>3.9</v>
      </c>
      <c r="F12" s="149" t="s">
        <v>263</v>
      </c>
      <c r="G12" s="77">
        <v>18.2</v>
      </c>
      <c r="H12" s="179">
        <v>18.2</v>
      </c>
    </row>
    <row r="13" spans="1:8" s="24" customFormat="1" ht="11.25">
      <c r="A13" s="159">
        <v>1985</v>
      </c>
      <c r="B13" s="105">
        <v>3.77</v>
      </c>
      <c r="C13" s="175">
        <v>3.17</v>
      </c>
      <c r="D13" s="105">
        <v>3.68</v>
      </c>
      <c r="F13" s="149" t="s">
        <v>264</v>
      </c>
      <c r="G13" s="77">
        <v>12.3</v>
      </c>
      <c r="H13" s="179">
        <v>11.7</v>
      </c>
    </row>
    <row r="14" spans="1:8" ht="11.25">
      <c r="A14" s="159">
        <v>1984</v>
      </c>
      <c r="B14" s="77">
        <v>3.31</v>
      </c>
      <c r="C14" s="178">
        <v>3.81</v>
      </c>
      <c r="D14" s="105">
        <v>3.39</v>
      </c>
      <c r="F14" s="149" t="s">
        <v>265</v>
      </c>
      <c r="G14" s="77">
        <v>7.3</v>
      </c>
      <c r="H14" s="179">
        <v>6.5</v>
      </c>
    </row>
    <row r="15" spans="1:8" ht="11.25">
      <c r="A15" s="159">
        <v>1983</v>
      </c>
      <c r="B15" s="77">
        <v>3.96</v>
      </c>
      <c r="C15" s="178">
        <v>4.65</v>
      </c>
      <c r="D15" s="105">
        <v>4.06</v>
      </c>
      <c r="F15" s="149" t="s">
        <v>266</v>
      </c>
      <c r="G15" s="77">
        <v>2</v>
      </c>
      <c r="H15" s="179">
        <v>1.7</v>
      </c>
    </row>
    <row r="16" spans="1:8" ht="11.25">
      <c r="A16" s="159" t="s">
        <v>273</v>
      </c>
      <c r="B16" s="105">
        <v>69.94</v>
      </c>
      <c r="C16" s="178">
        <v>86.05</v>
      </c>
      <c r="D16" s="105">
        <v>72.4</v>
      </c>
      <c r="F16" s="149" t="s">
        <v>279</v>
      </c>
      <c r="G16" s="106">
        <v>0.4</v>
      </c>
      <c r="H16" s="161">
        <v>0.3</v>
      </c>
    </row>
    <row r="17" spans="1:11" ht="11.25">
      <c r="A17" s="159" t="s">
        <v>25</v>
      </c>
      <c r="B17" s="105">
        <v>0.34</v>
      </c>
      <c r="C17" s="175">
        <v>0.42</v>
      </c>
      <c r="D17" s="105">
        <v>0.35</v>
      </c>
      <c r="F17" s="422" t="s">
        <v>4</v>
      </c>
      <c r="G17" s="107">
        <f>SUM(G8:G16)</f>
        <v>100.1</v>
      </c>
      <c r="H17" s="107">
        <f>SUM(H8:H16)</f>
        <v>100.10000000000001</v>
      </c>
      <c r="J17" s="112"/>
      <c r="K17" s="112"/>
    </row>
    <row r="18" spans="1:8" ht="11.25">
      <c r="A18" s="419" t="s">
        <v>4</v>
      </c>
      <c r="B18" s="107">
        <f>SUM(B8:B17)</f>
        <v>100</v>
      </c>
      <c r="C18" s="107">
        <f>SUM(C8:C17)</f>
        <v>100</v>
      </c>
      <c r="D18" s="107">
        <f>SUM(D8:D17)</f>
        <v>100.00999999999999</v>
      </c>
      <c r="F18" s="424"/>
      <c r="G18" s="109">
        <v>3101</v>
      </c>
      <c r="H18" s="109">
        <v>3798</v>
      </c>
    </row>
    <row r="19" spans="1:4" ht="11.25">
      <c r="A19" s="421"/>
      <c r="B19" s="109">
        <v>2628</v>
      </c>
      <c r="C19" s="109">
        <v>473</v>
      </c>
      <c r="D19" s="109">
        <v>3101</v>
      </c>
    </row>
    <row r="20" spans="1:4" ht="11.25">
      <c r="A20" s="17"/>
      <c r="B20" s="111"/>
      <c r="C20" s="111"/>
      <c r="D20" s="111"/>
    </row>
    <row r="21" spans="1:4" ht="11.25">
      <c r="A21" s="17"/>
      <c r="B21" s="111"/>
      <c r="C21" s="111"/>
      <c r="D21" s="111"/>
    </row>
    <row r="22" spans="1:4" ht="11.25">
      <c r="A22" s="17"/>
      <c r="B22" s="111"/>
      <c r="C22" s="111"/>
      <c r="D22" s="111"/>
    </row>
    <row r="23" spans="1:8" ht="11.25">
      <c r="A23" s="17"/>
      <c r="B23" s="111"/>
      <c r="C23" s="111"/>
      <c r="D23" s="111"/>
      <c r="H23" s="112"/>
    </row>
    <row r="24" spans="1:4" ht="11.25">
      <c r="A24" s="17"/>
      <c r="B24" s="111"/>
      <c r="C24" s="111"/>
      <c r="D24" s="111"/>
    </row>
    <row r="25" spans="1:6" ht="11.25">
      <c r="A25" s="17"/>
      <c r="B25" s="111"/>
      <c r="C25" s="111"/>
      <c r="D25" s="111"/>
      <c r="F25" s="112"/>
    </row>
    <row r="26" spans="1:4" ht="11.25">
      <c r="A26" s="17"/>
      <c r="B26" s="111"/>
      <c r="C26" s="111"/>
      <c r="D26" s="111"/>
    </row>
    <row r="27" spans="1:4" ht="11.25">
      <c r="A27" s="17"/>
      <c r="B27" s="111"/>
      <c r="C27" s="111"/>
      <c r="D27" s="111"/>
    </row>
    <row r="28" spans="1:5" s="94" customFormat="1" ht="18" customHeight="1">
      <c r="A28" s="434"/>
      <c r="B28" s="114"/>
      <c r="C28" s="114"/>
      <c r="D28" s="114"/>
      <c r="E28" s="97"/>
    </row>
    <row r="29" spans="1:5" ht="11.25">
      <c r="A29" s="434"/>
      <c r="B29" s="115"/>
      <c r="C29" s="115"/>
      <c r="D29" s="115"/>
      <c r="E29" s="11"/>
    </row>
    <row r="30" spans="1:5" ht="11.25">
      <c r="A30" s="116"/>
      <c r="B30" s="2"/>
      <c r="C30" s="2"/>
      <c r="D30" s="2"/>
      <c r="E30" s="2"/>
    </row>
    <row r="31" spans="1:5" ht="11.25">
      <c r="A31" s="116"/>
      <c r="B31" s="2"/>
      <c r="C31" s="2"/>
      <c r="D31" s="2"/>
      <c r="E31" s="2"/>
    </row>
  </sheetData>
  <sheetProtection/>
  <mergeCells count="9">
    <mergeCell ref="F17:F18"/>
    <mergeCell ref="A18:A19"/>
    <mergeCell ref="A28:A29"/>
    <mergeCell ref="A5:E5"/>
    <mergeCell ref="F5:I5"/>
    <mergeCell ref="B6:D6"/>
    <mergeCell ref="F6:F7"/>
    <mergeCell ref="G6:G7"/>
    <mergeCell ref="H6:H7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9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315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94" customFormat="1" ht="12" customHeight="1">
      <c r="A4" s="439" t="s">
        <v>274</v>
      </c>
      <c r="B4" s="439"/>
      <c r="C4" s="439"/>
      <c r="D4" s="96"/>
    </row>
    <row r="5" spans="1:6" s="94" customFormat="1" ht="13.5" customHeight="1">
      <c r="A5" s="96"/>
      <c r="B5" s="96"/>
      <c r="C5" s="461" t="s">
        <v>256</v>
      </c>
      <c r="D5" s="462"/>
      <c r="E5" s="461" t="s">
        <v>4</v>
      </c>
      <c r="F5" s="462"/>
    </row>
    <row r="6" spans="1:6" s="99" customFormat="1" ht="14.25" customHeight="1">
      <c r="A6" s="416" t="s">
        <v>247</v>
      </c>
      <c r="B6" s="418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23" t="s">
        <v>28</v>
      </c>
      <c r="B7" s="42" t="s">
        <v>29</v>
      </c>
      <c r="C7" s="77">
        <v>4.2</v>
      </c>
      <c r="D7" s="77">
        <v>2.8</v>
      </c>
      <c r="E7" s="77">
        <v>4.3</v>
      </c>
      <c r="F7" s="77">
        <v>2.9</v>
      </c>
    </row>
    <row r="8" spans="1:6" ht="12" customHeight="1">
      <c r="A8" s="126" t="s">
        <v>30</v>
      </c>
      <c r="B8" s="425" t="s">
        <v>33</v>
      </c>
      <c r="C8" s="463">
        <v>11.6</v>
      </c>
      <c r="D8" s="463">
        <v>4.6</v>
      </c>
      <c r="E8" s="471">
        <v>11.7</v>
      </c>
      <c r="F8" s="463">
        <v>4.5</v>
      </c>
    </row>
    <row r="9" spans="1:6" ht="12" customHeight="1">
      <c r="A9" s="127" t="s">
        <v>31</v>
      </c>
      <c r="B9" s="466"/>
      <c r="C9" s="464"/>
      <c r="D9" s="464"/>
      <c r="E9" s="471"/>
      <c r="F9" s="464"/>
    </row>
    <row r="10" spans="1:6" ht="12" customHeight="1">
      <c r="A10" s="128" t="s">
        <v>32</v>
      </c>
      <c r="B10" s="426"/>
      <c r="C10" s="465"/>
      <c r="D10" s="465"/>
      <c r="E10" s="471"/>
      <c r="F10" s="465"/>
    </row>
    <row r="11" spans="1:6" ht="12" customHeight="1">
      <c r="A11" s="126" t="s">
        <v>34</v>
      </c>
      <c r="B11" s="425" t="s">
        <v>40</v>
      </c>
      <c r="C11" s="463">
        <v>24.1</v>
      </c>
      <c r="D11" s="463">
        <v>10.8</v>
      </c>
      <c r="E11" s="463">
        <v>24.5</v>
      </c>
      <c r="F11" s="463">
        <v>10.8</v>
      </c>
    </row>
    <row r="12" spans="1:6" ht="12" customHeight="1">
      <c r="A12" s="127" t="s">
        <v>35</v>
      </c>
      <c r="B12" s="466"/>
      <c r="C12" s="464"/>
      <c r="D12" s="464"/>
      <c r="E12" s="464"/>
      <c r="F12" s="464"/>
    </row>
    <row r="13" spans="1:6" ht="12" customHeight="1">
      <c r="A13" s="127" t="s">
        <v>36</v>
      </c>
      <c r="B13" s="466"/>
      <c r="C13" s="464"/>
      <c r="D13" s="464"/>
      <c r="E13" s="464"/>
      <c r="F13" s="464"/>
    </row>
    <row r="14" spans="1:6" ht="12" customHeight="1">
      <c r="A14" s="127" t="s">
        <v>37</v>
      </c>
      <c r="B14" s="466"/>
      <c r="C14" s="464"/>
      <c r="D14" s="464"/>
      <c r="E14" s="464"/>
      <c r="F14" s="464"/>
    </row>
    <row r="15" spans="1:6" ht="12" customHeight="1">
      <c r="A15" s="127" t="s">
        <v>38</v>
      </c>
      <c r="B15" s="466"/>
      <c r="C15" s="464"/>
      <c r="D15" s="464"/>
      <c r="E15" s="464"/>
      <c r="F15" s="464"/>
    </row>
    <row r="16" spans="1:6" ht="12" customHeight="1">
      <c r="A16" s="128" t="s">
        <v>39</v>
      </c>
      <c r="B16" s="426"/>
      <c r="C16" s="465"/>
      <c r="D16" s="465"/>
      <c r="E16" s="465"/>
      <c r="F16" s="465"/>
    </row>
    <row r="17" spans="1:6" ht="12" customHeight="1">
      <c r="A17" s="126" t="s">
        <v>41</v>
      </c>
      <c r="B17" s="425" t="s">
        <v>47</v>
      </c>
      <c r="C17" s="463">
        <v>10.7</v>
      </c>
      <c r="D17" s="463">
        <v>14.2</v>
      </c>
      <c r="E17" s="463">
        <v>10.6</v>
      </c>
      <c r="F17" s="463">
        <v>14.1</v>
      </c>
    </row>
    <row r="18" spans="1:6" ht="12" customHeight="1">
      <c r="A18" s="127" t="s">
        <v>42</v>
      </c>
      <c r="B18" s="466"/>
      <c r="C18" s="464"/>
      <c r="D18" s="464"/>
      <c r="E18" s="464"/>
      <c r="F18" s="464"/>
    </row>
    <row r="19" spans="1:6" ht="12" customHeight="1">
      <c r="A19" s="127" t="s">
        <v>43</v>
      </c>
      <c r="B19" s="466"/>
      <c r="C19" s="464"/>
      <c r="D19" s="464"/>
      <c r="E19" s="464"/>
      <c r="F19" s="464"/>
    </row>
    <row r="20" spans="1:6" ht="12" customHeight="1">
      <c r="A20" s="127" t="s">
        <v>44</v>
      </c>
      <c r="B20" s="466"/>
      <c r="C20" s="464"/>
      <c r="D20" s="464"/>
      <c r="E20" s="464"/>
      <c r="F20" s="464"/>
    </row>
    <row r="21" spans="1:6" ht="12" customHeight="1">
      <c r="A21" s="127" t="s">
        <v>45</v>
      </c>
      <c r="B21" s="466"/>
      <c r="C21" s="464"/>
      <c r="D21" s="464"/>
      <c r="E21" s="464"/>
      <c r="F21" s="464"/>
    </row>
    <row r="22" spans="1:6" ht="12" customHeight="1">
      <c r="A22" s="128" t="s">
        <v>46</v>
      </c>
      <c r="B22" s="426"/>
      <c r="C22" s="465"/>
      <c r="D22" s="465"/>
      <c r="E22" s="465"/>
      <c r="F22" s="465"/>
    </row>
    <row r="23" spans="1:6" ht="12" customHeight="1">
      <c r="A23" s="126" t="s">
        <v>48</v>
      </c>
      <c r="B23" s="425" t="s">
        <v>53</v>
      </c>
      <c r="C23" s="463">
        <v>23.7</v>
      </c>
      <c r="D23" s="463">
        <v>38.7</v>
      </c>
      <c r="E23" s="463">
        <v>24.1</v>
      </c>
      <c r="F23" s="463">
        <v>39.6</v>
      </c>
    </row>
    <row r="24" spans="1:6" ht="12" customHeight="1">
      <c r="A24" s="127" t="s">
        <v>49</v>
      </c>
      <c r="B24" s="466"/>
      <c r="C24" s="464"/>
      <c r="D24" s="464"/>
      <c r="E24" s="464"/>
      <c r="F24" s="464"/>
    </row>
    <row r="25" spans="1:6" ht="12" customHeight="1">
      <c r="A25" s="127" t="s">
        <v>50</v>
      </c>
      <c r="B25" s="466"/>
      <c r="C25" s="464"/>
      <c r="D25" s="464"/>
      <c r="E25" s="464"/>
      <c r="F25" s="464"/>
    </row>
    <row r="26" spans="1:6" ht="12" customHeight="1">
      <c r="A26" s="127" t="s">
        <v>51</v>
      </c>
      <c r="B26" s="466"/>
      <c r="C26" s="464"/>
      <c r="D26" s="464"/>
      <c r="E26" s="464"/>
      <c r="F26" s="464"/>
    </row>
    <row r="27" spans="1:6" ht="12" customHeight="1">
      <c r="A27" s="128" t="s">
        <v>52</v>
      </c>
      <c r="B27" s="426"/>
      <c r="C27" s="465"/>
      <c r="D27" s="465"/>
      <c r="E27" s="465"/>
      <c r="F27" s="465"/>
    </row>
    <row r="28" spans="1:6" ht="12" customHeight="1">
      <c r="A28" s="126" t="s">
        <v>54</v>
      </c>
      <c r="B28" s="425" t="s">
        <v>57</v>
      </c>
      <c r="C28" s="463">
        <v>16.2</v>
      </c>
      <c r="D28" s="463">
        <v>6.2</v>
      </c>
      <c r="E28" s="463">
        <v>15.7</v>
      </c>
      <c r="F28" s="463">
        <v>6.5</v>
      </c>
    </row>
    <row r="29" spans="1:6" ht="12" customHeight="1">
      <c r="A29" s="127" t="s">
        <v>55</v>
      </c>
      <c r="B29" s="466"/>
      <c r="C29" s="464"/>
      <c r="D29" s="464"/>
      <c r="E29" s="464"/>
      <c r="F29" s="464"/>
    </row>
    <row r="30" spans="1:7" ht="12" customHeight="1">
      <c r="A30" s="128" t="s">
        <v>56</v>
      </c>
      <c r="B30" s="426"/>
      <c r="C30" s="465"/>
      <c r="D30" s="465"/>
      <c r="E30" s="465"/>
      <c r="F30" s="465"/>
      <c r="G30" s="112"/>
    </row>
    <row r="31" spans="1:6" ht="12" customHeight="1">
      <c r="A31" s="126" t="s">
        <v>58</v>
      </c>
      <c r="B31" s="28" t="s">
        <v>59</v>
      </c>
      <c r="C31" s="77">
        <v>0.8</v>
      </c>
      <c r="D31" s="77">
        <v>15.3</v>
      </c>
      <c r="E31" s="77">
        <v>0.9</v>
      </c>
      <c r="F31" s="77">
        <v>15.2</v>
      </c>
    </row>
    <row r="32" spans="1:6" ht="12" customHeight="1">
      <c r="A32" s="102" t="s">
        <v>60</v>
      </c>
      <c r="B32" s="104"/>
      <c r="C32" s="77">
        <v>8.6</v>
      </c>
      <c r="D32" s="77">
        <v>7.2</v>
      </c>
      <c r="E32" s="77">
        <v>8.1</v>
      </c>
      <c r="F32" s="77">
        <v>6.4</v>
      </c>
    </row>
    <row r="33" spans="1:6" s="94" customFormat="1" ht="12" customHeight="1">
      <c r="A33" s="452" t="s">
        <v>275</v>
      </c>
      <c r="B33" s="454"/>
      <c r="C33" s="131">
        <f>SUM(C7:C32)</f>
        <v>99.9</v>
      </c>
      <c r="D33" s="131">
        <f>SUM(D7:D32)</f>
        <v>99.8</v>
      </c>
      <c r="E33" s="131">
        <f>SUM(E7:E32)</f>
        <v>99.9</v>
      </c>
      <c r="F33" s="131">
        <f>SUM(F7:F32)</f>
        <v>100.00000000000001</v>
      </c>
    </row>
    <row r="34" spans="1:6" ht="12.75" customHeight="1">
      <c r="A34" s="455"/>
      <c r="B34" s="428"/>
      <c r="C34" s="132">
        <v>3101</v>
      </c>
      <c r="D34" s="132">
        <v>3101</v>
      </c>
      <c r="E34" s="132">
        <v>3798</v>
      </c>
      <c r="F34" s="132">
        <v>3798</v>
      </c>
    </row>
    <row r="35" spans="1:4" ht="10.5" customHeight="1">
      <c r="A35" s="163"/>
      <c r="B35" s="163"/>
      <c r="C35" s="164"/>
      <c r="D35" s="165"/>
    </row>
  </sheetData>
  <sheetProtection/>
  <mergeCells count="30"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B11:B16"/>
    <mergeCell ref="C11:C16"/>
    <mergeCell ref="D11:D16"/>
    <mergeCell ref="E11:E16"/>
    <mergeCell ref="F11:F16"/>
    <mergeCell ref="E23:E27"/>
    <mergeCell ref="F23:F27"/>
    <mergeCell ref="B28:B30"/>
    <mergeCell ref="C28:C30"/>
    <mergeCell ref="D28:D30"/>
    <mergeCell ref="E28:E30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10.28125" style="2" customWidth="1"/>
    <col min="9" max="9" width="18.7109375" style="2" customWidth="1"/>
    <col min="10" max="10" width="13.140625" style="2" customWidth="1"/>
    <col min="11" max="11" width="9.421875" style="2" customWidth="1"/>
    <col min="12" max="12" width="10.00390625" style="2" customWidth="1"/>
    <col min="13" max="13" width="11.421875" style="2" customWidth="1"/>
    <col min="14" max="15" width="8.57421875" style="2" customWidth="1"/>
    <col min="16" max="16" width="8.28125" style="2" customWidth="1"/>
    <col min="17" max="17" width="7.140625" style="2" customWidth="1"/>
    <col min="18" max="18" width="6.8515625" style="2" customWidth="1"/>
    <col min="19" max="19" width="5.7109375" style="2" customWidth="1"/>
    <col min="20" max="16384" width="11.421875" style="2" customWidth="1"/>
  </cols>
  <sheetData>
    <row r="2" spans="5:18" ht="12.75" customHeight="1">
      <c r="E2" s="3"/>
      <c r="F2" s="4">
        <v>2011</v>
      </c>
      <c r="H2" s="137" t="s">
        <v>316</v>
      </c>
      <c r="I2" s="6"/>
      <c r="J2" s="6"/>
      <c r="K2" s="6"/>
      <c r="L2" s="6"/>
      <c r="M2" s="7"/>
      <c r="N2" s="7"/>
      <c r="O2" s="7"/>
      <c r="P2" s="7"/>
      <c r="Q2" s="7"/>
      <c r="R2" s="7"/>
    </row>
    <row r="3" ht="19.5" customHeight="1"/>
    <row r="4" spans="1:19" ht="11.25">
      <c r="A4" s="5" t="s">
        <v>243</v>
      </c>
      <c r="F4" s="4"/>
      <c r="I4" s="6"/>
      <c r="J4" s="6"/>
      <c r="K4" s="6"/>
      <c r="L4" s="6"/>
      <c r="M4" s="7"/>
      <c r="N4" s="7"/>
      <c r="O4" s="7"/>
      <c r="P4" s="7"/>
      <c r="Q4" s="7"/>
      <c r="R4" s="7"/>
      <c r="S4" s="8"/>
    </row>
    <row r="5" spans="1:19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I5" s="10" t="s">
        <v>241</v>
      </c>
      <c r="L5" s="3"/>
      <c r="M5" s="4"/>
      <c r="S5" s="11"/>
    </row>
    <row r="6" spans="1:19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J6" s="42" t="s">
        <v>240</v>
      </c>
      <c r="K6" s="42" t="s">
        <v>3</v>
      </c>
      <c r="L6" s="42" t="s">
        <v>2</v>
      </c>
      <c r="M6" s="37" t="s">
        <v>4</v>
      </c>
      <c r="S6" s="11"/>
    </row>
    <row r="7" spans="1:19" ht="11.25">
      <c r="A7" s="423"/>
      <c r="B7" s="434" t="s">
        <v>106</v>
      </c>
      <c r="C7" s="39" t="s">
        <v>106</v>
      </c>
      <c r="D7" s="208">
        <v>1073</v>
      </c>
      <c r="E7" s="208">
        <v>13</v>
      </c>
      <c r="F7" s="208">
        <v>1086</v>
      </c>
      <c r="G7" s="208">
        <v>1</v>
      </c>
      <c r="I7" s="419" t="s">
        <v>107</v>
      </c>
      <c r="J7" s="39" t="s">
        <v>106</v>
      </c>
      <c r="K7" s="15">
        <v>544</v>
      </c>
      <c r="L7" s="49">
        <v>8</v>
      </c>
      <c r="M7" s="34">
        <v>552</v>
      </c>
      <c r="S7" s="11"/>
    </row>
    <row r="8" spans="1:19" ht="11.25">
      <c r="A8" s="423"/>
      <c r="B8" s="434"/>
      <c r="C8" s="40" t="s">
        <v>236</v>
      </c>
      <c r="D8" s="209">
        <v>1</v>
      </c>
      <c r="E8" s="209">
        <v>0</v>
      </c>
      <c r="F8" s="209">
        <v>1</v>
      </c>
      <c r="G8" s="209">
        <v>0</v>
      </c>
      <c r="I8" s="420"/>
      <c r="J8" s="40" t="s">
        <v>236</v>
      </c>
      <c r="K8" s="15">
        <v>579</v>
      </c>
      <c r="L8" s="134">
        <v>4</v>
      </c>
      <c r="M8" s="36">
        <v>583</v>
      </c>
      <c r="N8" s="14"/>
      <c r="O8" s="14"/>
      <c r="P8" s="14"/>
      <c r="Q8" s="14"/>
      <c r="R8" s="14"/>
      <c r="S8" s="11"/>
    </row>
    <row r="9" spans="1:19" ht="11.25">
      <c r="A9" s="423"/>
      <c r="B9" s="434"/>
      <c r="C9" s="39" t="s">
        <v>4</v>
      </c>
      <c r="D9" s="210">
        <f>SUM(D7:D8)</f>
        <v>1074</v>
      </c>
      <c r="E9" s="210">
        <f>SUM(E7:E8)</f>
        <v>13</v>
      </c>
      <c r="F9" s="210">
        <f>SUM(F7:F8)</f>
        <v>1087</v>
      </c>
      <c r="G9" s="210">
        <f>SUM(G7:G8)</f>
        <v>1</v>
      </c>
      <c r="I9" s="421"/>
      <c r="J9" s="44" t="s">
        <v>4</v>
      </c>
      <c r="K9" s="43">
        <f>SUM(K7:K8)</f>
        <v>1123</v>
      </c>
      <c r="L9" s="43">
        <f>SUM(L7:L8)</f>
        <v>12</v>
      </c>
      <c r="M9" s="43">
        <f>SUM(M7:M8)</f>
        <v>1135</v>
      </c>
      <c r="N9" s="14"/>
      <c r="O9" s="14"/>
      <c r="P9" s="14"/>
      <c r="Q9" s="14"/>
      <c r="R9" s="14"/>
      <c r="S9" s="11"/>
    </row>
    <row r="10" spans="1:23" ht="11.25">
      <c r="A10" s="424"/>
      <c r="B10" s="427" t="s">
        <v>4</v>
      </c>
      <c r="C10" s="469"/>
      <c r="D10" s="210">
        <f>SUM(D7:D8)</f>
        <v>1074</v>
      </c>
      <c r="E10" s="210">
        <f>SUM(E7:E8)</f>
        <v>13</v>
      </c>
      <c r="F10" s="210">
        <f>SUM(F7:F8)</f>
        <v>1087</v>
      </c>
      <c r="G10" s="210">
        <f>SUM(G7:G8)</f>
        <v>1</v>
      </c>
      <c r="I10" s="420" t="s">
        <v>111</v>
      </c>
      <c r="J10" s="39" t="s">
        <v>106</v>
      </c>
      <c r="K10" s="15">
        <v>515</v>
      </c>
      <c r="L10" s="49">
        <v>8</v>
      </c>
      <c r="M10" s="34">
        <v>523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1" ht="11.25">
      <c r="A11" s="19"/>
      <c r="B11" s="9"/>
      <c r="C11" s="9"/>
      <c r="D11" s="13"/>
      <c r="E11" s="13"/>
      <c r="F11" s="13"/>
      <c r="G11" s="13"/>
      <c r="I11" s="420"/>
      <c r="J11" s="40" t="s">
        <v>236</v>
      </c>
      <c r="K11" s="15">
        <v>506</v>
      </c>
      <c r="L11" s="134">
        <v>4</v>
      </c>
      <c r="M11" s="36">
        <v>510</v>
      </c>
      <c r="N11" s="14"/>
      <c r="O11" s="14"/>
      <c r="P11" s="14"/>
      <c r="Q11" s="14"/>
      <c r="R11" s="14"/>
      <c r="S11" s="14"/>
      <c r="T11" s="14"/>
      <c r="U11" s="11"/>
    </row>
    <row r="12" spans="1:20" ht="11.25">
      <c r="A12" s="19"/>
      <c r="B12" s="9"/>
      <c r="C12" s="9"/>
      <c r="D12" s="13"/>
      <c r="E12" s="13"/>
      <c r="F12" s="13"/>
      <c r="G12" s="13"/>
      <c r="I12" s="421"/>
      <c r="J12" s="44" t="s">
        <v>4</v>
      </c>
      <c r="K12" s="43">
        <f>SUM(K10:K11)</f>
        <v>1021</v>
      </c>
      <c r="L12" s="43">
        <f>SUM(L10:L11)</f>
        <v>12</v>
      </c>
      <c r="M12" s="43">
        <f>SUM(M10:M11)</f>
        <v>1033</v>
      </c>
      <c r="S12" s="14"/>
      <c r="T12" s="14"/>
    </row>
    <row r="14" spans="1:12" ht="42" customHeight="1">
      <c r="A14" s="429" t="s">
        <v>237</v>
      </c>
      <c r="B14" s="430"/>
      <c r="C14" s="273" t="s">
        <v>238</v>
      </c>
      <c r="D14" s="27">
        <v>4</v>
      </c>
      <c r="E14" s="27">
        <v>0</v>
      </c>
      <c r="F14" s="210">
        <v>4</v>
      </c>
      <c r="I14" s="13"/>
      <c r="J14" s="13"/>
      <c r="K14" s="18"/>
      <c r="L14" s="14"/>
    </row>
    <row r="15" spans="1:6" ht="39.75" customHeight="1">
      <c r="A15" s="431"/>
      <c r="B15" s="432"/>
      <c r="C15" s="121" t="s">
        <v>239</v>
      </c>
      <c r="D15" s="27">
        <v>0</v>
      </c>
      <c r="E15" s="27">
        <v>0</v>
      </c>
      <c r="F15" s="210">
        <v>0</v>
      </c>
    </row>
    <row r="16" spans="1:15" ht="12.75" customHeight="1">
      <c r="A16" s="472"/>
      <c r="B16" s="9"/>
      <c r="C16" s="9"/>
      <c r="D16" s="13"/>
      <c r="E16" s="13"/>
      <c r="F16" s="11"/>
      <c r="G16" s="11"/>
      <c r="I16" s="13"/>
      <c r="J16" s="13"/>
      <c r="K16" s="18"/>
      <c r="L16" s="14"/>
      <c r="O16" s="20"/>
    </row>
    <row r="17" spans="1:15" ht="11.25">
      <c r="A17" s="472"/>
      <c r="B17" s="9"/>
      <c r="C17" s="9"/>
      <c r="D17" s="13"/>
      <c r="E17" s="13"/>
      <c r="F17" s="13"/>
      <c r="G17" s="11"/>
      <c r="K17" s="3"/>
      <c r="L17" s="6"/>
      <c r="M17" s="6"/>
      <c r="O17" s="21"/>
    </row>
    <row r="18" spans="1:15" ht="11.25">
      <c r="A18" s="5" t="s">
        <v>242</v>
      </c>
      <c r="I18" s="5" t="s">
        <v>244</v>
      </c>
      <c r="N18" s="21"/>
      <c r="O18" s="21"/>
    </row>
    <row r="19" spans="1:12" ht="34.5" customHeight="1">
      <c r="A19" s="433" t="s">
        <v>336</v>
      </c>
      <c r="B19" s="433"/>
      <c r="C19" s="433"/>
      <c r="D19" s="433"/>
      <c r="E19" s="433"/>
      <c r="F19" s="433"/>
      <c r="G19" s="22"/>
      <c r="H19" s="22"/>
      <c r="I19" s="52" t="s">
        <v>108</v>
      </c>
      <c r="J19" s="52" t="s">
        <v>109</v>
      </c>
      <c r="K19" s="52" t="s">
        <v>110</v>
      </c>
      <c r="L19" s="214" t="s">
        <v>4</v>
      </c>
    </row>
    <row r="20" spans="1:13" ht="11.25">
      <c r="A20" s="416" t="s">
        <v>8</v>
      </c>
      <c r="B20" s="417"/>
      <c r="C20" s="418"/>
      <c r="D20" s="27">
        <v>830</v>
      </c>
      <c r="E20" s="27">
        <v>8</v>
      </c>
      <c r="F20" s="210">
        <v>838</v>
      </c>
      <c r="I20" s="54">
        <v>26</v>
      </c>
      <c r="J20" s="54">
        <v>7</v>
      </c>
      <c r="K20" s="54">
        <v>0</v>
      </c>
      <c r="L20" s="43">
        <f>SUM(I20:K20)</f>
        <v>33</v>
      </c>
      <c r="M20" s="21"/>
    </row>
  </sheetData>
  <sheetProtection/>
  <mergeCells count="12">
    <mergeCell ref="I7:I9"/>
    <mergeCell ref="B10:C10"/>
    <mergeCell ref="I10:I12"/>
    <mergeCell ref="A14:B15"/>
    <mergeCell ref="A16:A17"/>
    <mergeCell ref="A19:F19"/>
    <mergeCell ref="A20:C20"/>
    <mergeCell ref="A5:A10"/>
    <mergeCell ref="B5:B6"/>
    <mergeCell ref="C5:C6"/>
    <mergeCell ref="D5:G5"/>
    <mergeCell ref="B7:B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2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22" customWidth="1"/>
    <col min="2" max="2" width="10.7109375" style="22" customWidth="1"/>
    <col min="3" max="3" width="15.8515625" style="22" customWidth="1"/>
    <col min="4" max="4" width="10.8515625" style="22" customWidth="1"/>
    <col min="5" max="5" width="14.140625" style="22" customWidth="1"/>
    <col min="6" max="6" width="9.57421875" style="22" customWidth="1"/>
    <col min="7" max="7" width="12.00390625" style="22" customWidth="1"/>
    <col min="8" max="8" width="10.57421875" style="172" customWidth="1"/>
    <col min="9" max="9" width="9.7109375" style="22" customWidth="1"/>
    <col min="10" max="10" width="7.7109375" style="22" customWidth="1"/>
    <col min="11" max="11" width="12.28125" style="22" customWidth="1"/>
    <col min="12" max="12" width="9.140625" style="22" customWidth="1"/>
    <col min="13" max="13" width="6.00390625" style="22" customWidth="1"/>
    <col min="14" max="14" width="5.57421875" style="22" customWidth="1"/>
    <col min="15" max="15" width="3.00390625" style="22" customWidth="1"/>
    <col min="16" max="16" width="5.281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137" t="s">
        <v>316</v>
      </c>
      <c r="H2" s="6"/>
      <c r="I2" s="6"/>
      <c r="J2" s="6"/>
      <c r="K2" s="6"/>
      <c r="L2" s="6"/>
      <c r="M2" s="7"/>
      <c r="N2" s="7"/>
      <c r="O2" s="7"/>
      <c r="P2" s="7"/>
    </row>
    <row r="3" ht="10.5" customHeight="1"/>
    <row r="4" spans="1:16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2" s="63" customFormat="1" ht="78.75" customHeight="1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2" customHeight="1">
      <c r="A6" s="64" t="s">
        <v>255</v>
      </c>
      <c r="B6" s="65">
        <v>81</v>
      </c>
      <c r="C6" s="65">
        <v>53</v>
      </c>
      <c r="D6" s="27">
        <v>4</v>
      </c>
      <c r="E6" s="27">
        <v>9</v>
      </c>
      <c r="F6" s="27">
        <v>97</v>
      </c>
      <c r="G6" s="210">
        <v>0</v>
      </c>
      <c r="H6" s="65">
        <v>106</v>
      </c>
      <c r="I6" s="27">
        <v>226</v>
      </c>
      <c r="J6" s="65">
        <v>7</v>
      </c>
      <c r="K6" s="65">
        <v>7</v>
      </c>
      <c r="L6" s="264">
        <v>386</v>
      </c>
    </row>
    <row r="7" s="68" customFormat="1" ht="11.25">
      <c r="H7" s="167"/>
    </row>
    <row r="8" spans="1:15" s="68" customFormat="1" ht="15" customHeight="1">
      <c r="A8" s="467" t="s">
        <v>286</v>
      </c>
      <c r="B8" s="467"/>
      <c r="C8" s="467"/>
      <c r="D8" s="467"/>
      <c r="E8" s="467"/>
      <c r="F8" s="269"/>
      <c r="M8" s="71"/>
      <c r="N8" s="71"/>
      <c r="O8" s="71"/>
    </row>
    <row r="9" spans="1:12" s="74" customFormat="1" ht="12.75" customHeight="1">
      <c r="A9" s="467"/>
      <c r="B9" s="467"/>
      <c r="C9" s="467"/>
      <c r="D9" s="467"/>
      <c r="E9" s="467"/>
      <c r="G9" s="543" t="s">
        <v>280</v>
      </c>
      <c r="H9" s="543"/>
      <c r="I9" s="543"/>
      <c r="J9" s="543"/>
      <c r="K9" s="543"/>
      <c r="L9" s="543"/>
    </row>
    <row r="10" spans="1:14" s="74" customFormat="1" ht="75" customHeight="1">
      <c r="A10" s="461" t="s">
        <v>61</v>
      </c>
      <c r="B10" s="482"/>
      <c r="C10" s="462"/>
      <c r="D10" s="121" t="s">
        <v>256</v>
      </c>
      <c r="E10" s="121" t="s">
        <v>4</v>
      </c>
      <c r="H10" s="148" t="s">
        <v>268</v>
      </c>
      <c r="I10" s="148" t="s">
        <v>267</v>
      </c>
      <c r="J10" s="148" t="s">
        <v>269</v>
      </c>
      <c r="K10" s="148" t="s">
        <v>270</v>
      </c>
      <c r="L10" s="148" t="s">
        <v>271</v>
      </c>
      <c r="M10" s="148" t="s">
        <v>284</v>
      </c>
      <c r="N10" s="270" t="s">
        <v>4</v>
      </c>
    </row>
    <row r="11" spans="1:14" ht="12.75" customHeight="1">
      <c r="A11" s="533" t="s">
        <v>62</v>
      </c>
      <c r="B11" s="534"/>
      <c r="C11" s="534"/>
      <c r="D11" s="78">
        <v>0</v>
      </c>
      <c r="E11" s="161">
        <v>0</v>
      </c>
      <c r="F11" s="24"/>
      <c r="G11" s="425" t="s">
        <v>256</v>
      </c>
      <c r="H11" s="83">
        <v>59.7</v>
      </c>
      <c r="I11" s="82">
        <v>0</v>
      </c>
      <c r="J11" s="82">
        <v>13.5</v>
      </c>
      <c r="K11" s="82">
        <v>19</v>
      </c>
      <c r="L11" s="83">
        <v>7.7</v>
      </c>
      <c r="M11" s="90">
        <v>0</v>
      </c>
      <c r="N11" s="84">
        <f>SUM(H11:M11)</f>
        <v>99.9</v>
      </c>
    </row>
    <row r="12" spans="1:14" ht="12.75" customHeight="1">
      <c r="A12" s="533" t="s">
        <v>63</v>
      </c>
      <c r="B12" s="534"/>
      <c r="C12" s="534"/>
      <c r="D12" s="78">
        <v>0.21</v>
      </c>
      <c r="E12" s="161">
        <v>0.32</v>
      </c>
      <c r="F12" s="184"/>
      <c r="G12" s="426"/>
      <c r="H12" s="83"/>
      <c r="I12" s="86"/>
      <c r="J12" s="86"/>
      <c r="K12" s="86"/>
      <c r="L12" s="83"/>
      <c r="M12" s="91"/>
      <c r="N12" s="88">
        <v>931</v>
      </c>
    </row>
    <row r="13" spans="1:14" ht="24.75" customHeight="1">
      <c r="A13" s="533" t="s">
        <v>64</v>
      </c>
      <c r="B13" s="534"/>
      <c r="C13" s="534"/>
      <c r="D13" s="78">
        <v>0</v>
      </c>
      <c r="E13" s="161">
        <v>0</v>
      </c>
      <c r="F13" s="184"/>
      <c r="G13" s="425" t="s">
        <v>4</v>
      </c>
      <c r="H13" s="82">
        <v>59.8</v>
      </c>
      <c r="I13" s="82">
        <v>0</v>
      </c>
      <c r="J13" s="82">
        <v>13.5</v>
      </c>
      <c r="K13" s="82">
        <v>18.9</v>
      </c>
      <c r="L13" s="82">
        <v>7.8</v>
      </c>
      <c r="M13" s="90">
        <v>0</v>
      </c>
      <c r="N13" s="84">
        <f>SUM(H13:M13)</f>
        <v>99.99999999999999</v>
      </c>
    </row>
    <row r="14" spans="1:14" ht="12.75" customHeight="1">
      <c r="A14" s="533" t="s">
        <v>65</v>
      </c>
      <c r="B14" s="534"/>
      <c r="C14" s="534"/>
      <c r="D14" s="78"/>
      <c r="E14" s="161"/>
      <c r="F14" s="184"/>
      <c r="G14" s="426"/>
      <c r="H14" s="86"/>
      <c r="I14" s="86"/>
      <c r="J14" s="86"/>
      <c r="K14" s="86"/>
      <c r="L14" s="86"/>
      <c r="M14" s="91"/>
      <c r="N14" s="88">
        <v>950</v>
      </c>
    </row>
    <row r="15" spans="1:8" ht="12.75" customHeight="1">
      <c r="A15" s="533" t="s">
        <v>66</v>
      </c>
      <c r="B15" s="534"/>
      <c r="C15" s="534"/>
      <c r="D15" s="78">
        <v>50.7</v>
      </c>
      <c r="E15" s="161">
        <v>51.26</v>
      </c>
      <c r="F15" s="184"/>
      <c r="H15" s="80"/>
    </row>
    <row r="16" spans="1:8" ht="12.75" customHeight="1">
      <c r="A16" s="533" t="s">
        <v>67</v>
      </c>
      <c r="B16" s="534"/>
      <c r="C16" s="534"/>
      <c r="D16" s="78">
        <v>5.26</v>
      </c>
      <c r="E16" s="161">
        <v>5.16</v>
      </c>
      <c r="F16" s="184"/>
      <c r="H16" s="80"/>
    </row>
    <row r="17" spans="1:8" ht="30" customHeight="1">
      <c r="A17" s="533" t="s">
        <v>68</v>
      </c>
      <c r="B17" s="534"/>
      <c r="C17" s="534"/>
      <c r="D17" s="78">
        <v>0</v>
      </c>
      <c r="E17" s="161">
        <v>0</v>
      </c>
      <c r="F17" s="184"/>
      <c r="H17" s="80"/>
    </row>
    <row r="18" spans="1:8" ht="12.75" customHeight="1">
      <c r="A18" s="533" t="s">
        <v>69</v>
      </c>
      <c r="B18" s="534"/>
      <c r="C18" s="534"/>
      <c r="D18" s="78">
        <v>0.54</v>
      </c>
      <c r="E18" s="179">
        <v>0.53</v>
      </c>
      <c r="F18" s="184"/>
      <c r="H18" s="80"/>
    </row>
    <row r="19" spans="1:8" ht="12.75" customHeight="1">
      <c r="A19" s="533" t="s">
        <v>70</v>
      </c>
      <c r="B19" s="534"/>
      <c r="C19" s="534"/>
      <c r="D19" s="78">
        <v>0.11</v>
      </c>
      <c r="E19" s="161">
        <v>0.11</v>
      </c>
      <c r="F19" s="184"/>
      <c r="H19" s="80"/>
    </row>
    <row r="20" spans="1:8" ht="12.75" customHeight="1">
      <c r="A20" s="533" t="s">
        <v>75</v>
      </c>
      <c r="B20" s="534"/>
      <c r="C20" s="534"/>
      <c r="D20" s="78">
        <v>33.51</v>
      </c>
      <c r="E20" s="161">
        <v>32.95</v>
      </c>
      <c r="F20" s="184"/>
      <c r="H20" s="80"/>
    </row>
    <row r="21" spans="1:8" ht="12.75" customHeight="1">
      <c r="A21" s="533" t="s">
        <v>71</v>
      </c>
      <c r="B21" s="534"/>
      <c r="C21" s="534"/>
      <c r="D21" s="78">
        <v>0</v>
      </c>
      <c r="E21" s="161">
        <v>0</v>
      </c>
      <c r="F21" s="184"/>
      <c r="H21" s="80"/>
    </row>
    <row r="22" spans="1:8" ht="12.75" customHeight="1">
      <c r="A22" s="533" t="s">
        <v>72</v>
      </c>
      <c r="B22" s="534"/>
      <c r="C22" s="534"/>
      <c r="D22" s="78">
        <v>0.75</v>
      </c>
      <c r="E22" s="179">
        <v>0.74</v>
      </c>
      <c r="F22" s="184"/>
      <c r="H22" s="80"/>
    </row>
    <row r="23" spans="1:8" ht="12.75" customHeight="1">
      <c r="A23" s="533" t="s">
        <v>25</v>
      </c>
      <c r="B23" s="534"/>
      <c r="C23" s="534"/>
      <c r="D23" s="78">
        <v>8.92</v>
      </c>
      <c r="E23" s="161">
        <v>8.95</v>
      </c>
      <c r="F23" s="184"/>
      <c r="H23" s="80"/>
    </row>
    <row r="24" spans="1:8" ht="12.75" customHeight="1">
      <c r="A24" s="537" t="s">
        <v>275</v>
      </c>
      <c r="B24" s="538"/>
      <c r="C24" s="539"/>
      <c r="D24" s="153">
        <f>SUM(D11:D23)</f>
        <v>100</v>
      </c>
      <c r="E24" s="107">
        <f>SUM(E11:E23)</f>
        <v>100.02</v>
      </c>
      <c r="F24" s="184"/>
      <c r="H24" s="154"/>
    </row>
    <row r="25" spans="1:10" ht="12.75" customHeight="1">
      <c r="A25" s="540"/>
      <c r="B25" s="541"/>
      <c r="C25" s="542"/>
      <c r="D25" s="155">
        <v>931</v>
      </c>
      <c r="E25" s="152">
        <v>950</v>
      </c>
      <c r="H25" s="156"/>
      <c r="I25" s="98"/>
      <c r="J25" s="98"/>
    </row>
    <row r="26" ht="18" customHeight="1">
      <c r="F26" s="185"/>
    </row>
  </sheetData>
  <sheetProtection/>
  <mergeCells count="21">
    <mergeCell ref="A4:P4"/>
    <mergeCell ref="A11:C11"/>
    <mergeCell ref="A10:C10"/>
    <mergeCell ref="A8:E9"/>
    <mergeCell ref="A22:C22"/>
    <mergeCell ref="A13:C13"/>
    <mergeCell ref="A14:C14"/>
    <mergeCell ref="A15:C15"/>
    <mergeCell ref="A16:C16"/>
    <mergeCell ref="G9:L9"/>
    <mergeCell ref="A12:C12"/>
    <mergeCell ref="A23:C23"/>
    <mergeCell ref="A24:C24"/>
    <mergeCell ref="G11:G12"/>
    <mergeCell ref="G13:G14"/>
    <mergeCell ref="A25:C25"/>
    <mergeCell ref="A17:C17"/>
    <mergeCell ref="A18:C18"/>
    <mergeCell ref="A19:C19"/>
    <mergeCell ref="A20:C20"/>
    <mergeCell ref="A21:C2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113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94" customFormat="1" ht="15.75" customHeight="1">
      <c r="A5" s="439" t="s">
        <v>277</v>
      </c>
      <c r="B5" s="439"/>
      <c r="C5" s="439"/>
      <c r="D5" s="439"/>
      <c r="E5" s="439"/>
      <c r="F5" s="457" t="s">
        <v>278</v>
      </c>
      <c r="G5" s="457"/>
      <c r="H5" s="457"/>
      <c r="I5" s="457"/>
      <c r="J5" s="97"/>
    </row>
    <row r="6" spans="1:8" s="12" customFormat="1" ht="15" customHeight="1">
      <c r="A6" s="17"/>
      <c r="B6" s="416" t="s">
        <v>257</v>
      </c>
      <c r="C6" s="417"/>
      <c r="D6" s="418"/>
      <c r="F6" s="422" t="s">
        <v>258</v>
      </c>
      <c r="G6" s="422" t="s">
        <v>257</v>
      </c>
      <c r="H6" s="422" t="s">
        <v>4</v>
      </c>
    </row>
    <row r="7" spans="1:8" s="12" customFormat="1" ht="12.75" customHeight="1">
      <c r="A7" s="42" t="s">
        <v>27</v>
      </c>
      <c r="B7" s="42" t="s">
        <v>3</v>
      </c>
      <c r="C7" s="42" t="s">
        <v>2</v>
      </c>
      <c r="D7" s="42" t="s">
        <v>4</v>
      </c>
      <c r="F7" s="424"/>
      <c r="G7" s="424"/>
      <c r="H7" s="424"/>
    </row>
    <row r="8" spans="1:8" s="12" customFormat="1" ht="12" customHeight="1">
      <c r="A8" s="159" t="s">
        <v>272</v>
      </c>
      <c r="B8" s="105">
        <v>0.22</v>
      </c>
      <c r="C8" s="105">
        <v>0</v>
      </c>
      <c r="D8" s="120">
        <v>0.21</v>
      </c>
      <c r="F8" s="149" t="s">
        <v>259</v>
      </c>
      <c r="G8" s="106">
        <v>0.1</v>
      </c>
      <c r="H8" s="161">
        <v>0.1</v>
      </c>
    </row>
    <row r="9" spans="1:8" s="24" customFormat="1" ht="12.75" customHeight="1">
      <c r="A9" s="159">
        <v>1989</v>
      </c>
      <c r="B9" s="105">
        <v>12.91</v>
      </c>
      <c r="C9" s="105">
        <v>11.11</v>
      </c>
      <c r="D9" s="120">
        <v>12.89</v>
      </c>
      <c r="F9" s="149" t="s">
        <v>260</v>
      </c>
      <c r="G9" s="106">
        <v>50.9</v>
      </c>
      <c r="H9" s="161">
        <v>50.4</v>
      </c>
    </row>
    <row r="10" spans="1:8" s="24" customFormat="1" ht="11.25">
      <c r="A10" s="159">
        <v>1988</v>
      </c>
      <c r="B10" s="105">
        <v>13.77</v>
      </c>
      <c r="C10" s="105">
        <v>11.11</v>
      </c>
      <c r="D10" s="120">
        <v>13.75</v>
      </c>
      <c r="F10" s="149" t="s">
        <v>261</v>
      </c>
      <c r="G10" s="106">
        <v>27.1</v>
      </c>
      <c r="H10" s="161">
        <v>27.7</v>
      </c>
    </row>
    <row r="11" spans="1:8" s="24" customFormat="1" ht="11.25">
      <c r="A11" s="159">
        <v>1987</v>
      </c>
      <c r="B11" s="105">
        <v>13.23</v>
      </c>
      <c r="C11" s="105">
        <v>0</v>
      </c>
      <c r="D11" s="120">
        <v>13.1</v>
      </c>
      <c r="F11" s="149" t="s">
        <v>262</v>
      </c>
      <c r="G11" s="106">
        <v>13</v>
      </c>
      <c r="H11" s="161">
        <v>12.9</v>
      </c>
    </row>
    <row r="12" spans="1:8" s="24" customFormat="1" ht="11.25">
      <c r="A12" s="159">
        <v>1986</v>
      </c>
      <c r="B12" s="105">
        <v>10.95</v>
      </c>
      <c r="C12" s="105">
        <v>22.22</v>
      </c>
      <c r="D12" s="120">
        <v>11.06</v>
      </c>
      <c r="F12" s="149" t="s">
        <v>263</v>
      </c>
      <c r="G12" s="77">
        <v>4.9</v>
      </c>
      <c r="H12" s="179">
        <v>4.9</v>
      </c>
    </row>
    <row r="13" spans="1:8" s="24" customFormat="1" ht="11.25">
      <c r="A13" s="159">
        <v>1985</v>
      </c>
      <c r="B13" s="105">
        <v>7.7</v>
      </c>
      <c r="C13" s="77">
        <v>11.11</v>
      </c>
      <c r="D13" s="120">
        <v>7.73</v>
      </c>
      <c r="F13" s="149" t="s">
        <v>264</v>
      </c>
      <c r="G13" s="77">
        <v>2.8</v>
      </c>
      <c r="H13" s="179">
        <v>2.7</v>
      </c>
    </row>
    <row r="14" spans="1:8" ht="11.25">
      <c r="A14" s="159">
        <v>1984</v>
      </c>
      <c r="B14" s="77">
        <v>4.99</v>
      </c>
      <c r="C14" s="105">
        <v>0</v>
      </c>
      <c r="D14" s="120">
        <v>4.94</v>
      </c>
      <c r="F14" s="149" t="s">
        <v>265</v>
      </c>
      <c r="G14" s="77">
        <v>0.8</v>
      </c>
      <c r="H14" s="179">
        <v>0.7</v>
      </c>
    </row>
    <row r="15" spans="1:8" ht="11.25">
      <c r="A15" s="159">
        <v>1983</v>
      </c>
      <c r="B15" s="77">
        <v>4.66</v>
      </c>
      <c r="C15" s="105">
        <v>0</v>
      </c>
      <c r="D15" s="120">
        <v>4.62</v>
      </c>
      <c r="F15" s="149" t="s">
        <v>266</v>
      </c>
      <c r="G15" s="77">
        <v>0.4</v>
      </c>
      <c r="H15" s="179">
        <v>0.4</v>
      </c>
    </row>
    <row r="16" spans="1:8" ht="11.25">
      <c r="A16" s="159" t="s">
        <v>273</v>
      </c>
      <c r="B16" s="105">
        <v>31.56</v>
      </c>
      <c r="C16" s="105">
        <v>44.44</v>
      </c>
      <c r="D16" s="120">
        <v>31.69</v>
      </c>
      <c r="F16" s="149" t="s">
        <v>279</v>
      </c>
      <c r="G16" s="106">
        <v>0</v>
      </c>
      <c r="H16" s="161">
        <v>0</v>
      </c>
    </row>
    <row r="17" spans="1:11" ht="11.25">
      <c r="A17" s="159" t="s">
        <v>25</v>
      </c>
      <c r="B17" s="105">
        <v>0</v>
      </c>
      <c r="C17" s="77">
        <v>0</v>
      </c>
      <c r="D17" s="120">
        <v>0</v>
      </c>
      <c r="F17" s="422" t="s">
        <v>4</v>
      </c>
      <c r="G17" s="107">
        <f>SUM(G8:G16)</f>
        <v>100</v>
      </c>
      <c r="H17" s="107">
        <f>SUM(H8:H16)</f>
        <v>99.80000000000003</v>
      </c>
      <c r="J17" s="112"/>
      <c r="K17" s="112"/>
    </row>
    <row r="18" spans="1:8" ht="11.25">
      <c r="A18" s="419" t="s">
        <v>4</v>
      </c>
      <c r="B18" s="107">
        <f>SUM(B8:B17)</f>
        <v>99.99000000000001</v>
      </c>
      <c r="C18" s="107">
        <f>SUM(C8:C17)</f>
        <v>99.99</v>
      </c>
      <c r="D18" s="107">
        <f>SUM(D8:D17)</f>
        <v>99.99000000000001</v>
      </c>
      <c r="F18" s="424"/>
      <c r="G18" s="109">
        <v>931</v>
      </c>
      <c r="H18" s="109">
        <v>950</v>
      </c>
    </row>
    <row r="19" spans="1:4" ht="11.25">
      <c r="A19" s="421"/>
      <c r="B19" s="109">
        <v>922</v>
      </c>
      <c r="C19" s="109">
        <v>9</v>
      </c>
      <c r="D19" s="109">
        <v>931</v>
      </c>
    </row>
    <row r="20" spans="1:4" ht="11.25">
      <c r="A20" s="17"/>
      <c r="B20" s="111"/>
      <c r="C20" s="111"/>
      <c r="D20" s="111"/>
    </row>
    <row r="21" spans="1:4" ht="11.25">
      <c r="A21" s="17"/>
      <c r="B21" s="111"/>
      <c r="C21" s="111"/>
      <c r="D21" s="111"/>
    </row>
    <row r="22" spans="1:4" ht="11.25">
      <c r="A22" s="17"/>
      <c r="B22" s="111"/>
      <c r="C22" s="111"/>
      <c r="D22" s="111"/>
    </row>
    <row r="23" spans="1:8" ht="11.25">
      <c r="A23" s="17"/>
      <c r="B23" s="111"/>
      <c r="C23" s="111"/>
      <c r="D23" s="111"/>
      <c r="H23" s="112"/>
    </row>
    <row r="24" spans="1:4" ht="11.25">
      <c r="A24" s="17"/>
      <c r="B24" s="111"/>
      <c r="C24" s="111"/>
      <c r="D24" s="111"/>
    </row>
    <row r="25" spans="1:6" ht="11.25">
      <c r="A25" s="17"/>
      <c r="B25" s="111"/>
      <c r="C25" s="111"/>
      <c r="D25" s="111"/>
      <c r="F25" s="112"/>
    </row>
    <row r="26" spans="1:4" ht="11.25">
      <c r="A26" s="17"/>
      <c r="B26" s="111"/>
      <c r="C26" s="111"/>
      <c r="D26" s="111"/>
    </row>
    <row r="27" spans="1:4" ht="11.25">
      <c r="A27" s="17"/>
      <c r="B27" s="111"/>
      <c r="C27" s="111"/>
      <c r="D27" s="111"/>
    </row>
    <row r="28" spans="1:5" s="94" customFormat="1" ht="18" customHeight="1">
      <c r="A28" s="434"/>
      <c r="B28" s="114"/>
      <c r="C28" s="114"/>
      <c r="D28" s="114"/>
      <c r="E28" s="97"/>
    </row>
    <row r="29" spans="1:5" ht="11.25">
      <c r="A29" s="434"/>
      <c r="B29" s="115"/>
      <c r="C29" s="115"/>
      <c r="D29" s="115"/>
      <c r="E29" s="11"/>
    </row>
    <row r="30" spans="1:5" ht="11.25">
      <c r="A30" s="116"/>
      <c r="B30" s="2"/>
      <c r="C30" s="2"/>
      <c r="D30" s="2"/>
      <c r="E30" s="2"/>
    </row>
    <row r="31" spans="1:5" ht="11.25">
      <c r="A31" s="116"/>
      <c r="B31" s="2"/>
      <c r="C31" s="2"/>
      <c r="D31" s="2"/>
      <c r="E31" s="2"/>
    </row>
  </sheetData>
  <sheetProtection/>
  <mergeCells count="9">
    <mergeCell ref="A5:E5"/>
    <mergeCell ref="F5:I5"/>
    <mergeCell ref="A28:A29"/>
    <mergeCell ref="B6:D6"/>
    <mergeCell ref="F6:F7"/>
    <mergeCell ref="G6:G7"/>
    <mergeCell ref="H6:H7"/>
    <mergeCell ref="F17:F18"/>
    <mergeCell ref="A18:A19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9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316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94" customFormat="1" ht="12" customHeight="1">
      <c r="A4" s="439" t="s">
        <v>274</v>
      </c>
      <c r="B4" s="439"/>
      <c r="C4" s="439"/>
      <c r="D4" s="96"/>
    </row>
    <row r="5" spans="1:6" s="94" customFormat="1" ht="13.5" customHeight="1">
      <c r="A5" s="96"/>
      <c r="B5" s="96"/>
      <c r="C5" s="461" t="s">
        <v>256</v>
      </c>
      <c r="D5" s="462"/>
      <c r="E5" s="461" t="s">
        <v>4</v>
      </c>
      <c r="F5" s="462"/>
    </row>
    <row r="6" spans="1:6" s="99" customFormat="1" ht="14.25" customHeight="1">
      <c r="A6" s="416" t="s">
        <v>247</v>
      </c>
      <c r="B6" s="418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23" t="s">
        <v>28</v>
      </c>
      <c r="B7" s="42" t="s">
        <v>29</v>
      </c>
      <c r="C7" s="77">
        <v>3</v>
      </c>
      <c r="D7" s="77">
        <v>1.8</v>
      </c>
      <c r="E7" s="77">
        <v>3.1</v>
      </c>
      <c r="F7" s="77">
        <v>1.8</v>
      </c>
    </row>
    <row r="8" spans="1:6" ht="12" customHeight="1">
      <c r="A8" s="124" t="s">
        <v>30</v>
      </c>
      <c r="B8" s="425" t="s">
        <v>33</v>
      </c>
      <c r="C8" s="471">
        <v>10.5</v>
      </c>
      <c r="D8" s="463">
        <v>3.3</v>
      </c>
      <c r="E8" s="463">
        <v>10.4</v>
      </c>
      <c r="F8" s="463">
        <v>3.3</v>
      </c>
    </row>
    <row r="9" spans="1:6" ht="12" customHeight="1">
      <c r="A9" s="124" t="s">
        <v>31</v>
      </c>
      <c r="B9" s="466"/>
      <c r="C9" s="471"/>
      <c r="D9" s="464"/>
      <c r="E9" s="464"/>
      <c r="F9" s="464"/>
    </row>
    <row r="10" spans="1:6" ht="12" customHeight="1">
      <c r="A10" s="124" t="s">
        <v>32</v>
      </c>
      <c r="B10" s="426"/>
      <c r="C10" s="471"/>
      <c r="D10" s="465"/>
      <c r="E10" s="465"/>
      <c r="F10" s="465"/>
    </row>
    <row r="11" spans="1:6" ht="12" customHeight="1">
      <c r="A11" s="126" t="s">
        <v>34</v>
      </c>
      <c r="B11" s="425" t="s">
        <v>40</v>
      </c>
      <c r="C11" s="463">
        <v>25.2</v>
      </c>
      <c r="D11" s="463">
        <v>13</v>
      </c>
      <c r="E11" s="463">
        <v>25.3</v>
      </c>
      <c r="F11" s="463">
        <v>12.9</v>
      </c>
    </row>
    <row r="12" spans="1:6" ht="12" customHeight="1">
      <c r="A12" s="127" t="s">
        <v>35</v>
      </c>
      <c r="B12" s="466"/>
      <c r="C12" s="464"/>
      <c r="D12" s="464"/>
      <c r="E12" s="464"/>
      <c r="F12" s="464"/>
    </row>
    <row r="13" spans="1:6" ht="12" customHeight="1">
      <c r="A13" s="127" t="s">
        <v>36</v>
      </c>
      <c r="B13" s="466"/>
      <c r="C13" s="464"/>
      <c r="D13" s="464"/>
      <c r="E13" s="464"/>
      <c r="F13" s="464"/>
    </row>
    <row r="14" spans="1:6" ht="12" customHeight="1">
      <c r="A14" s="127" t="s">
        <v>37</v>
      </c>
      <c r="B14" s="466"/>
      <c r="C14" s="464"/>
      <c r="D14" s="464"/>
      <c r="E14" s="464"/>
      <c r="F14" s="464"/>
    </row>
    <row r="15" spans="1:6" ht="12" customHeight="1">
      <c r="A15" s="127" t="s">
        <v>38</v>
      </c>
      <c r="B15" s="466"/>
      <c r="C15" s="464"/>
      <c r="D15" s="464"/>
      <c r="E15" s="464"/>
      <c r="F15" s="464"/>
    </row>
    <row r="16" spans="1:6" ht="12" customHeight="1">
      <c r="A16" s="128" t="s">
        <v>39</v>
      </c>
      <c r="B16" s="426"/>
      <c r="C16" s="465"/>
      <c r="D16" s="465"/>
      <c r="E16" s="465"/>
      <c r="F16" s="465"/>
    </row>
    <row r="17" spans="1:6" ht="12" customHeight="1">
      <c r="A17" s="124" t="s">
        <v>41</v>
      </c>
      <c r="B17" s="425" t="s">
        <v>47</v>
      </c>
      <c r="C17" s="463">
        <v>8.6</v>
      </c>
      <c r="D17" s="463">
        <v>13.9</v>
      </c>
      <c r="E17" s="463">
        <v>8.5</v>
      </c>
      <c r="F17" s="463">
        <v>13.9</v>
      </c>
    </row>
    <row r="18" spans="1:6" ht="12" customHeight="1">
      <c r="A18" s="124" t="s">
        <v>42</v>
      </c>
      <c r="B18" s="466"/>
      <c r="C18" s="464"/>
      <c r="D18" s="464"/>
      <c r="E18" s="464"/>
      <c r="F18" s="464"/>
    </row>
    <row r="19" spans="1:6" ht="12" customHeight="1">
      <c r="A19" s="124" t="s">
        <v>43</v>
      </c>
      <c r="B19" s="466"/>
      <c r="C19" s="464"/>
      <c r="D19" s="464"/>
      <c r="E19" s="464"/>
      <c r="F19" s="464"/>
    </row>
    <row r="20" spans="1:6" ht="12" customHeight="1">
      <c r="A20" s="124" t="s">
        <v>44</v>
      </c>
      <c r="B20" s="466"/>
      <c r="C20" s="464"/>
      <c r="D20" s="464"/>
      <c r="E20" s="464"/>
      <c r="F20" s="464"/>
    </row>
    <row r="21" spans="1:6" ht="12" customHeight="1">
      <c r="A21" s="124" t="s">
        <v>45</v>
      </c>
      <c r="B21" s="466"/>
      <c r="C21" s="464"/>
      <c r="D21" s="464"/>
      <c r="E21" s="464"/>
      <c r="F21" s="464"/>
    </row>
    <row r="22" spans="1:6" ht="12" customHeight="1">
      <c r="A22" s="124" t="s">
        <v>46</v>
      </c>
      <c r="B22" s="426"/>
      <c r="C22" s="465"/>
      <c r="D22" s="465"/>
      <c r="E22" s="465"/>
      <c r="F22" s="465"/>
    </row>
    <row r="23" spans="1:6" ht="12" customHeight="1">
      <c r="A23" s="126" t="s">
        <v>48</v>
      </c>
      <c r="B23" s="425" t="s">
        <v>53</v>
      </c>
      <c r="C23" s="463">
        <v>22.9</v>
      </c>
      <c r="D23" s="463">
        <v>40.2</v>
      </c>
      <c r="E23" s="463">
        <v>22.6</v>
      </c>
      <c r="F23" s="463">
        <v>40</v>
      </c>
    </row>
    <row r="24" spans="1:6" ht="12" customHeight="1">
      <c r="A24" s="127" t="s">
        <v>49</v>
      </c>
      <c r="B24" s="466"/>
      <c r="C24" s="464"/>
      <c r="D24" s="464"/>
      <c r="E24" s="464"/>
      <c r="F24" s="464"/>
    </row>
    <row r="25" spans="1:6" ht="12" customHeight="1">
      <c r="A25" s="127" t="s">
        <v>50</v>
      </c>
      <c r="B25" s="466"/>
      <c r="C25" s="464"/>
      <c r="D25" s="464"/>
      <c r="E25" s="464"/>
      <c r="F25" s="464"/>
    </row>
    <row r="26" spans="1:6" ht="12" customHeight="1">
      <c r="A26" s="127" t="s">
        <v>51</v>
      </c>
      <c r="B26" s="466"/>
      <c r="C26" s="464"/>
      <c r="D26" s="464"/>
      <c r="E26" s="464"/>
      <c r="F26" s="464"/>
    </row>
    <row r="27" spans="1:6" ht="12" customHeight="1">
      <c r="A27" s="128" t="s">
        <v>52</v>
      </c>
      <c r="B27" s="426"/>
      <c r="C27" s="465"/>
      <c r="D27" s="465"/>
      <c r="E27" s="465"/>
      <c r="F27" s="465"/>
    </row>
    <row r="28" spans="1:6" ht="12" customHeight="1">
      <c r="A28" s="126" t="s">
        <v>54</v>
      </c>
      <c r="B28" s="425" t="s">
        <v>57</v>
      </c>
      <c r="C28" s="463">
        <v>11.2</v>
      </c>
      <c r="D28" s="463">
        <v>3.7</v>
      </c>
      <c r="E28" s="463">
        <v>11.4</v>
      </c>
      <c r="F28" s="463">
        <v>4</v>
      </c>
    </row>
    <row r="29" spans="1:6" ht="12" customHeight="1">
      <c r="A29" s="127" t="s">
        <v>55</v>
      </c>
      <c r="B29" s="466"/>
      <c r="C29" s="464"/>
      <c r="D29" s="464"/>
      <c r="E29" s="464"/>
      <c r="F29" s="464"/>
    </row>
    <row r="30" spans="1:7" ht="12" customHeight="1">
      <c r="A30" s="128" t="s">
        <v>56</v>
      </c>
      <c r="B30" s="426"/>
      <c r="C30" s="465"/>
      <c r="D30" s="465"/>
      <c r="E30" s="465"/>
      <c r="F30" s="465"/>
      <c r="G30" s="112"/>
    </row>
    <row r="31" spans="1:6" ht="12" customHeight="1">
      <c r="A31" s="126" t="s">
        <v>58</v>
      </c>
      <c r="B31" s="28" t="s">
        <v>59</v>
      </c>
      <c r="C31" s="77">
        <v>1.5</v>
      </c>
      <c r="D31" s="77">
        <v>8.6</v>
      </c>
      <c r="E31" s="77">
        <v>1.5</v>
      </c>
      <c r="F31" s="77">
        <v>8.5</v>
      </c>
    </row>
    <row r="32" spans="1:6" ht="12" customHeight="1">
      <c r="A32" s="102" t="s">
        <v>60</v>
      </c>
      <c r="B32" s="104"/>
      <c r="C32" s="77">
        <v>17.1</v>
      </c>
      <c r="D32" s="77">
        <v>15.6</v>
      </c>
      <c r="E32" s="77">
        <v>17.3</v>
      </c>
      <c r="F32" s="77">
        <v>15.6</v>
      </c>
    </row>
    <row r="33" spans="1:6" s="94" customFormat="1" ht="12" customHeight="1">
      <c r="A33" s="452" t="s">
        <v>275</v>
      </c>
      <c r="B33" s="454"/>
      <c r="C33" s="131">
        <f>SUM(C7:C32)</f>
        <v>100</v>
      </c>
      <c r="D33" s="131">
        <f>SUM(D7:D32)</f>
        <v>100.1</v>
      </c>
      <c r="E33" s="131">
        <f>SUM(E7:E32)</f>
        <v>100.10000000000001</v>
      </c>
      <c r="F33" s="131">
        <f>SUM(F7:F32)</f>
        <v>100</v>
      </c>
    </row>
    <row r="34" spans="1:6" ht="12.75" customHeight="1">
      <c r="A34" s="455"/>
      <c r="B34" s="428"/>
      <c r="C34" s="132">
        <v>931</v>
      </c>
      <c r="D34" s="132">
        <v>931</v>
      </c>
      <c r="E34" s="132">
        <v>950</v>
      </c>
      <c r="F34" s="132">
        <v>950</v>
      </c>
    </row>
    <row r="35" spans="1:4" ht="10.5" customHeight="1">
      <c r="A35" s="163"/>
      <c r="B35" s="163"/>
      <c r="C35" s="164"/>
      <c r="D35" s="165"/>
    </row>
  </sheetData>
  <sheetProtection/>
  <mergeCells count="30"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B11:B16"/>
    <mergeCell ref="C11:C16"/>
    <mergeCell ref="D11:D16"/>
    <mergeCell ref="E11:E16"/>
    <mergeCell ref="F11:F16"/>
    <mergeCell ref="E23:E27"/>
    <mergeCell ref="F23:F27"/>
    <mergeCell ref="B28:B30"/>
    <mergeCell ref="C28:C30"/>
    <mergeCell ref="D28:D30"/>
    <mergeCell ref="E28:E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2:W23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10.421875" style="2" customWidth="1"/>
    <col min="9" max="9" width="18.28125" style="2" customWidth="1"/>
    <col min="10" max="10" width="13.140625" style="2" customWidth="1"/>
    <col min="11" max="11" width="9.421875" style="2" customWidth="1"/>
    <col min="12" max="12" width="10.00390625" style="2" customWidth="1"/>
    <col min="13" max="13" width="11.421875" style="2" customWidth="1"/>
    <col min="14" max="14" width="2.140625" style="2" customWidth="1"/>
    <col min="15" max="15" width="8.57421875" style="2" customWidth="1"/>
    <col min="16" max="16" width="8.28125" style="2" customWidth="1"/>
    <col min="17" max="17" width="7.140625" style="2" customWidth="1"/>
    <col min="18" max="18" width="6.8515625" style="2" customWidth="1"/>
    <col min="19" max="19" width="5.7109375" style="2" customWidth="1"/>
    <col min="20" max="16384" width="11.421875" style="2" customWidth="1"/>
  </cols>
  <sheetData>
    <row r="2" spans="5:18" ht="12.75" customHeight="1">
      <c r="E2" s="3"/>
      <c r="F2" s="4">
        <v>2011</v>
      </c>
      <c r="H2" s="137" t="s">
        <v>317</v>
      </c>
      <c r="I2" s="6"/>
      <c r="J2" s="6"/>
      <c r="K2" s="6"/>
      <c r="L2" s="6"/>
      <c r="M2" s="7"/>
      <c r="N2" s="7"/>
      <c r="O2" s="7"/>
      <c r="P2" s="7"/>
      <c r="Q2" s="7"/>
      <c r="R2" s="7"/>
    </row>
    <row r="3" ht="22.5" customHeight="1"/>
    <row r="4" spans="1:19" ht="11.25">
      <c r="A4" s="5" t="s">
        <v>243</v>
      </c>
      <c r="F4" s="4"/>
      <c r="I4" s="6"/>
      <c r="J4" s="6"/>
      <c r="K4" s="6"/>
      <c r="L4" s="6"/>
      <c r="M4" s="7"/>
      <c r="N4" s="7"/>
      <c r="O4" s="7"/>
      <c r="P4" s="7"/>
      <c r="Q4" s="7"/>
      <c r="R4" s="7"/>
      <c r="S4" s="8"/>
    </row>
    <row r="5" spans="1:19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I5" s="10" t="s">
        <v>241</v>
      </c>
      <c r="L5" s="3"/>
      <c r="M5" s="4"/>
      <c r="P5" s="2" t="s">
        <v>340</v>
      </c>
      <c r="S5" s="11"/>
    </row>
    <row r="6" spans="1:19" ht="27.75" customHeight="1">
      <c r="A6" s="423"/>
      <c r="B6" s="426"/>
      <c r="C6" s="426"/>
      <c r="D6" s="42" t="s">
        <v>3</v>
      </c>
      <c r="E6" s="42" t="s">
        <v>2</v>
      </c>
      <c r="F6" s="17" t="s">
        <v>4</v>
      </c>
      <c r="G6" s="28" t="s">
        <v>5</v>
      </c>
      <c r="J6" s="42" t="s">
        <v>240</v>
      </c>
      <c r="K6" s="42" t="s">
        <v>3</v>
      </c>
      <c r="L6" s="42" t="s">
        <v>2</v>
      </c>
      <c r="M6" s="37" t="s">
        <v>4</v>
      </c>
      <c r="S6" s="11"/>
    </row>
    <row r="7" spans="1:19" ht="11.25">
      <c r="A7" s="423"/>
      <c r="B7" s="419" t="s">
        <v>106</v>
      </c>
      <c r="C7" s="17" t="s">
        <v>106</v>
      </c>
      <c r="D7" s="208">
        <v>0</v>
      </c>
      <c r="E7" s="13">
        <v>0</v>
      </c>
      <c r="F7" s="208">
        <v>0</v>
      </c>
      <c r="G7" s="208">
        <v>0</v>
      </c>
      <c r="I7" s="419" t="s">
        <v>107</v>
      </c>
      <c r="J7" s="17" t="s">
        <v>106</v>
      </c>
      <c r="K7" s="49">
        <v>10</v>
      </c>
      <c r="L7" s="49">
        <v>6</v>
      </c>
      <c r="M7" s="34">
        <v>16</v>
      </c>
      <c r="S7" s="11"/>
    </row>
    <row r="8" spans="1:19" ht="11.25">
      <c r="A8" s="423"/>
      <c r="B8" s="420"/>
      <c r="C8" s="17" t="s">
        <v>236</v>
      </c>
      <c r="D8" s="260">
        <v>329</v>
      </c>
      <c r="E8" s="13">
        <v>164</v>
      </c>
      <c r="F8" s="260">
        <v>493</v>
      </c>
      <c r="G8" s="209">
        <v>2</v>
      </c>
      <c r="I8" s="420"/>
      <c r="J8" s="17" t="s">
        <v>337</v>
      </c>
      <c r="K8" s="134">
        <v>323</v>
      </c>
      <c r="L8" s="134">
        <v>180</v>
      </c>
      <c r="M8" s="36">
        <v>503</v>
      </c>
      <c r="N8" s="14"/>
      <c r="O8" s="14"/>
      <c r="P8" s="14"/>
      <c r="Q8" s="14"/>
      <c r="R8" s="14"/>
      <c r="S8" s="11"/>
    </row>
    <row r="9" spans="1:19" ht="11.25">
      <c r="A9" s="423"/>
      <c r="B9" s="421"/>
      <c r="C9" s="257" t="s">
        <v>4</v>
      </c>
      <c r="D9" s="210">
        <f>SUM(D7:D8)</f>
        <v>329</v>
      </c>
      <c r="E9" s="274">
        <f>SUM(E7:E8)</f>
        <v>164</v>
      </c>
      <c r="F9" s="210">
        <f>SUM(F7:F8)</f>
        <v>493</v>
      </c>
      <c r="G9" s="275">
        <f>SUM(G7:G8)</f>
        <v>2</v>
      </c>
      <c r="I9" s="421"/>
      <c r="J9" s="44" t="s">
        <v>338</v>
      </c>
      <c r="K9" s="43">
        <f>SUM(K7:K8)</f>
        <v>333</v>
      </c>
      <c r="L9" s="43">
        <f>SUM(L7:L8)</f>
        <v>186</v>
      </c>
      <c r="M9" s="43">
        <f>SUM(M7:M8)</f>
        <v>519</v>
      </c>
      <c r="N9" s="14"/>
      <c r="O9" s="14"/>
      <c r="P9" s="14"/>
      <c r="Q9" s="14"/>
      <c r="R9" s="14"/>
      <c r="S9" s="11"/>
    </row>
    <row r="10" spans="1:19" ht="11.25">
      <c r="A10" s="423"/>
      <c r="B10" s="419" t="s">
        <v>6</v>
      </c>
      <c r="C10" s="257" t="s">
        <v>106</v>
      </c>
      <c r="D10" s="208">
        <v>8</v>
      </c>
      <c r="E10" s="258">
        <v>5</v>
      </c>
      <c r="F10" s="208">
        <v>13</v>
      </c>
      <c r="G10" s="276">
        <v>0</v>
      </c>
      <c r="I10" s="419" t="s">
        <v>111</v>
      </c>
      <c r="J10" s="39" t="s">
        <v>106</v>
      </c>
      <c r="K10" s="15">
        <v>10</v>
      </c>
      <c r="L10" s="49">
        <v>6</v>
      </c>
      <c r="M10" s="34">
        <v>16</v>
      </c>
      <c r="N10" s="14"/>
      <c r="O10" s="14"/>
      <c r="P10" s="14"/>
      <c r="Q10" s="14"/>
      <c r="R10" s="14"/>
      <c r="S10" s="11"/>
    </row>
    <row r="11" spans="1:19" ht="11.25">
      <c r="A11" s="423"/>
      <c r="B11" s="420"/>
      <c r="C11" s="277" t="s">
        <v>236</v>
      </c>
      <c r="D11" s="209">
        <v>336</v>
      </c>
      <c r="E11" s="278">
        <v>152</v>
      </c>
      <c r="F11" s="209">
        <v>488</v>
      </c>
      <c r="G11" s="279">
        <v>0</v>
      </c>
      <c r="I11" s="420"/>
      <c r="J11" s="40" t="s">
        <v>236</v>
      </c>
      <c r="K11" s="15">
        <v>322</v>
      </c>
      <c r="L11" s="134">
        <v>180</v>
      </c>
      <c r="M11" s="36">
        <v>502</v>
      </c>
      <c r="N11" s="14"/>
      <c r="O11" s="14"/>
      <c r="P11" s="14"/>
      <c r="Q11" s="14"/>
      <c r="R11" s="14"/>
      <c r="S11" s="11"/>
    </row>
    <row r="12" spans="1:19" ht="11.25">
      <c r="A12" s="423"/>
      <c r="B12" s="420"/>
      <c r="C12" s="17" t="s">
        <v>4</v>
      </c>
      <c r="D12" s="280">
        <f>SUM(D10:D11)</f>
        <v>344</v>
      </c>
      <c r="E12" s="281">
        <f>SUM(E10:E11)</f>
        <v>157</v>
      </c>
      <c r="F12" s="280">
        <f>SUM(F10:F11)</f>
        <v>501</v>
      </c>
      <c r="G12" s="210">
        <f>SUM(G10:G11)</f>
        <v>0</v>
      </c>
      <c r="I12" s="421"/>
      <c r="J12" s="44" t="s">
        <v>4</v>
      </c>
      <c r="K12" s="43">
        <f>SUM(K10:K11)</f>
        <v>332</v>
      </c>
      <c r="L12" s="43">
        <f>SUM(L10:L11)</f>
        <v>186</v>
      </c>
      <c r="M12" s="43">
        <f>SUM(M10:M11)</f>
        <v>518</v>
      </c>
      <c r="N12" s="14"/>
      <c r="O12" s="14"/>
      <c r="P12" s="14"/>
      <c r="Q12" s="14"/>
      <c r="R12" s="14"/>
      <c r="S12" s="11"/>
    </row>
    <row r="13" spans="1:23" ht="11.25">
      <c r="A13" s="424"/>
      <c r="B13" s="427" t="s">
        <v>4</v>
      </c>
      <c r="C13" s="468"/>
      <c r="D13" s="210">
        <f>SUM(D12,D9)</f>
        <v>673</v>
      </c>
      <c r="E13" s="210">
        <f>SUM(E12,E9)</f>
        <v>321</v>
      </c>
      <c r="F13" s="210">
        <f>SUM(F12,F9)</f>
        <v>994</v>
      </c>
      <c r="G13" s="210">
        <f>SUM(G12,G9)</f>
        <v>2</v>
      </c>
      <c r="I13" s="544" t="s">
        <v>339</v>
      </c>
      <c r="J13" s="544"/>
      <c r="K13" s="544"/>
      <c r="L13" s="544"/>
      <c r="M13" s="54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1" ht="11.25">
      <c r="A14" s="19"/>
      <c r="B14" s="9"/>
      <c r="C14" s="9"/>
      <c r="D14" s="13"/>
      <c r="E14" s="13"/>
      <c r="F14" s="13"/>
      <c r="G14" s="13"/>
      <c r="I14" s="544"/>
      <c r="J14" s="544"/>
      <c r="K14" s="544"/>
      <c r="L14" s="544"/>
      <c r="M14" s="544"/>
      <c r="N14" s="14"/>
      <c r="O14" s="14"/>
      <c r="P14" s="14"/>
      <c r="Q14" s="14"/>
      <c r="R14" s="14"/>
      <c r="S14" s="14"/>
      <c r="T14" s="14"/>
      <c r="U14" s="11"/>
    </row>
    <row r="15" spans="1:20" ht="11.25">
      <c r="A15" s="19"/>
      <c r="B15" s="9"/>
      <c r="C15" s="9"/>
      <c r="D15" s="13"/>
      <c r="E15" s="13"/>
      <c r="F15" s="13"/>
      <c r="G15" s="13"/>
      <c r="I15" s="544"/>
      <c r="J15" s="544"/>
      <c r="K15" s="544"/>
      <c r="L15" s="544"/>
      <c r="M15" s="544"/>
      <c r="S15" s="14"/>
      <c r="T15" s="14"/>
    </row>
    <row r="16" spans="9:13" ht="11.25">
      <c r="I16" s="544"/>
      <c r="J16" s="544"/>
      <c r="K16" s="544"/>
      <c r="L16" s="544"/>
      <c r="M16" s="544"/>
    </row>
    <row r="17" spans="1:12" ht="42" customHeight="1">
      <c r="A17" s="429" t="s">
        <v>237</v>
      </c>
      <c r="B17" s="430"/>
      <c r="C17" s="121" t="s">
        <v>238</v>
      </c>
      <c r="D17" s="27">
        <v>0</v>
      </c>
      <c r="E17" s="27">
        <v>0</v>
      </c>
      <c r="F17" s="210">
        <v>0</v>
      </c>
      <c r="I17" s="13"/>
      <c r="J17" s="13"/>
      <c r="K17" s="18"/>
      <c r="L17" s="14"/>
    </row>
    <row r="18" spans="1:6" ht="39.75" customHeight="1">
      <c r="A18" s="431"/>
      <c r="B18" s="432"/>
      <c r="C18" s="121" t="s">
        <v>239</v>
      </c>
      <c r="D18" s="27">
        <v>0</v>
      </c>
      <c r="E18" s="27">
        <v>0</v>
      </c>
      <c r="F18" s="210">
        <v>0</v>
      </c>
    </row>
    <row r="19" spans="1:15" ht="12.75" customHeight="1">
      <c r="A19" s="472"/>
      <c r="B19" s="9"/>
      <c r="C19" s="9"/>
      <c r="D19" s="13"/>
      <c r="E19" s="13"/>
      <c r="F19" s="11"/>
      <c r="I19" s="13"/>
      <c r="J19" s="13"/>
      <c r="K19" s="18"/>
      <c r="L19" s="14"/>
      <c r="O19" s="20"/>
    </row>
    <row r="20" spans="1:15" ht="11.25">
      <c r="A20" s="472"/>
      <c r="B20" s="9"/>
      <c r="C20" s="9"/>
      <c r="D20" s="13"/>
      <c r="E20" s="13"/>
      <c r="F20" s="13"/>
      <c r="G20" s="11"/>
      <c r="K20" s="3"/>
      <c r="L20" s="6"/>
      <c r="M20" s="6"/>
      <c r="O20" s="21"/>
    </row>
    <row r="21" spans="1:15" ht="11.25">
      <c r="A21" s="5" t="s">
        <v>242</v>
      </c>
      <c r="I21" s="5" t="s">
        <v>244</v>
      </c>
      <c r="N21" s="21"/>
      <c r="O21" s="21"/>
    </row>
    <row r="22" spans="1:12" ht="34.5" customHeight="1">
      <c r="A22" s="433" t="s">
        <v>76</v>
      </c>
      <c r="B22" s="433"/>
      <c r="C22" s="433"/>
      <c r="D22" s="433"/>
      <c r="E22" s="433"/>
      <c r="F22" s="433"/>
      <c r="G22" s="22"/>
      <c r="H22" s="22"/>
      <c r="I22" s="52" t="s">
        <v>108</v>
      </c>
      <c r="J22" s="52" t="s">
        <v>109</v>
      </c>
      <c r="K22" s="52" t="s">
        <v>110</v>
      </c>
      <c r="L22" s="214" t="s">
        <v>4</v>
      </c>
    </row>
    <row r="23" spans="1:13" ht="11.25">
      <c r="A23" s="416" t="s">
        <v>8</v>
      </c>
      <c r="B23" s="417"/>
      <c r="C23" s="418"/>
      <c r="D23" s="27">
        <v>284</v>
      </c>
      <c r="E23" s="27">
        <v>143</v>
      </c>
      <c r="F23" s="210">
        <v>427</v>
      </c>
      <c r="I23" s="54">
        <v>29</v>
      </c>
      <c r="J23" s="54">
        <v>0</v>
      </c>
      <c r="K23" s="54">
        <v>0</v>
      </c>
      <c r="L23" s="43">
        <f>SUM(I23:K23)</f>
        <v>29</v>
      </c>
      <c r="M23" s="21"/>
    </row>
  </sheetData>
  <sheetProtection/>
  <mergeCells count="14">
    <mergeCell ref="A22:F22"/>
    <mergeCell ref="A23:C23"/>
    <mergeCell ref="B7:B9"/>
    <mergeCell ref="I7:I9"/>
    <mergeCell ref="B13:C13"/>
    <mergeCell ref="I13:M16"/>
    <mergeCell ref="B10:B12"/>
    <mergeCell ref="I10:I12"/>
    <mergeCell ref="A5:A13"/>
    <mergeCell ref="B5:B6"/>
    <mergeCell ref="C5:C6"/>
    <mergeCell ref="D5:G5"/>
    <mergeCell ref="A17:B18"/>
    <mergeCell ref="A19:A20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22" customWidth="1"/>
    <col min="2" max="2" width="10.7109375" style="22" customWidth="1"/>
    <col min="3" max="3" width="15.8515625" style="22" customWidth="1"/>
    <col min="4" max="4" width="10.8515625" style="22" customWidth="1"/>
    <col min="5" max="5" width="14.28125" style="22" customWidth="1"/>
    <col min="6" max="6" width="10.00390625" style="22" customWidth="1"/>
    <col min="7" max="7" width="12.421875" style="22" customWidth="1"/>
    <col min="8" max="8" width="10.28125" style="172" customWidth="1"/>
    <col min="9" max="9" width="10.00390625" style="22" customWidth="1"/>
    <col min="10" max="10" width="7.7109375" style="22" customWidth="1"/>
    <col min="11" max="11" width="11.421875" style="22" customWidth="1"/>
    <col min="12" max="12" width="9.140625" style="22" customWidth="1"/>
    <col min="13" max="13" width="6.00390625" style="22" customWidth="1"/>
    <col min="14" max="14" width="5.57421875" style="22" customWidth="1"/>
    <col min="15" max="15" width="3.00390625" style="22" customWidth="1"/>
    <col min="16" max="16" width="5.281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137" t="s">
        <v>317</v>
      </c>
      <c r="H2" s="6"/>
      <c r="I2" s="6"/>
      <c r="J2" s="6"/>
      <c r="K2" s="6"/>
      <c r="L2" s="6"/>
      <c r="M2" s="7"/>
      <c r="N2" s="7"/>
      <c r="O2" s="7"/>
      <c r="P2" s="7"/>
    </row>
    <row r="3" ht="11.25" customHeight="1"/>
    <row r="4" spans="1:16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2" s="63" customFormat="1" ht="56.2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2" customHeight="1">
      <c r="A6" s="64" t="s">
        <v>255</v>
      </c>
      <c r="B6" s="65">
        <v>1</v>
      </c>
      <c r="C6" s="65">
        <v>6</v>
      </c>
      <c r="D6" s="210">
        <v>0</v>
      </c>
      <c r="E6" s="27">
        <v>19</v>
      </c>
      <c r="F6" s="27">
        <v>68</v>
      </c>
      <c r="G6" s="210">
        <v>0</v>
      </c>
      <c r="H6" s="65">
        <v>21</v>
      </c>
      <c r="I6" s="27">
        <v>312</v>
      </c>
      <c r="J6" s="65">
        <v>6</v>
      </c>
      <c r="K6" s="65">
        <v>12</v>
      </c>
      <c r="L6" s="264">
        <v>41</v>
      </c>
    </row>
    <row r="7" spans="1:12" s="63" customFormat="1" ht="12" customHeight="1">
      <c r="A7" s="64" t="s">
        <v>285</v>
      </c>
      <c r="B7" s="65">
        <v>3</v>
      </c>
      <c r="C7" s="65">
        <v>1</v>
      </c>
      <c r="D7" s="210">
        <v>0</v>
      </c>
      <c r="E7" s="27">
        <v>30</v>
      </c>
      <c r="F7" s="27">
        <v>48</v>
      </c>
      <c r="G7" s="210">
        <v>0</v>
      </c>
      <c r="H7" s="65">
        <v>33</v>
      </c>
      <c r="I7" s="27">
        <v>283</v>
      </c>
      <c r="J7" s="27">
        <v>1</v>
      </c>
      <c r="K7" s="65">
        <v>9</v>
      </c>
      <c r="L7" s="264">
        <v>40</v>
      </c>
    </row>
    <row r="8" s="68" customFormat="1" ht="11.25">
      <c r="H8" s="167"/>
    </row>
    <row r="9" spans="1:15" s="68" customFormat="1" ht="15" customHeight="1">
      <c r="A9" s="467" t="s">
        <v>286</v>
      </c>
      <c r="B9" s="467"/>
      <c r="C9" s="467"/>
      <c r="D9" s="467"/>
      <c r="E9" s="467"/>
      <c r="F9" s="269"/>
      <c r="M9" s="71"/>
      <c r="N9" s="71"/>
      <c r="O9" s="71"/>
    </row>
    <row r="10" spans="1:12" s="74" customFormat="1" ht="12.75" customHeight="1">
      <c r="A10" s="467"/>
      <c r="B10" s="467"/>
      <c r="C10" s="467"/>
      <c r="D10" s="467"/>
      <c r="E10" s="467"/>
      <c r="G10" s="440" t="s">
        <v>280</v>
      </c>
      <c r="H10" s="440"/>
      <c r="I10" s="440"/>
      <c r="J10" s="440"/>
      <c r="K10" s="440"/>
      <c r="L10" s="440"/>
    </row>
    <row r="11" spans="1:14" s="74" customFormat="1" ht="75" customHeight="1">
      <c r="A11" s="461" t="s">
        <v>61</v>
      </c>
      <c r="B11" s="482"/>
      <c r="C11" s="462"/>
      <c r="D11" s="121" t="s">
        <v>256</v>
      </c>
      <c r="E11" s="121" t="s">
        <v>4</v>
      </c>
      <c r="H11" s="148" t="s">
        <v>268</v>
      </c>
      <c r="I11" s="148" t="s">
        <v>267</v>
      </c>
      <c r="J11" s="148" t="s">
        <v>269</v>
      </c>
      <c r="K11" s="148" t="s">
        <v>270</v>
      </c>
      <c r="L11" s="148" t="s">
        <v>271</v>
      </c>
      <c r="M11" s="148" t="s">
        <v>284</v>
      </c>
      <c r="N11" s="270" t="s">
        <v>4</v>
      </c>
    </row>
    <row r="12" spans="1:14" ht="12.75" customHeight="1">
      <c r="A12" s="533" t="s">
        <v>62</v>
      </c>
      <c r="B12" s="534"/>
      <c r="C12" s="534"/>
      <c r="D12" s="78">
        <v>0</v>
      </c>
      <c r="E12" s="271">
        <v>0</v>
      </c>
      <c r="F12" s="24"/>
      <c r="G12" s="425" t="s">
        <v>256</v>
      </c>
      <c r="H12" s="82">
        <v>7.8</v>
      </c>
      <c r="I12" s="82">
        <v>0</v>
      </c>
      <c r="J12" s="82">
        <v>13.8</v>
      </c>
      <c r="K12" s="82">
        <v>73.1</v>
      </c>
      <c r="L12" s="82">
        <v>5.3</v>
      </c>
      <c r="M12" s="90">
        <v>0</v>
      </c>
      <c r="N12" s="84">
        <f>SUM(H12:M12)</f>
        <v>99.99999999999999</v>
      </c>
    </row>
    <row r="13" spans="1:14" ht="12.75" customHeight="1">
      <c r="A13" s="533" t="s">
        <v>63</v>
      </c>
      <c r="B13" s="534"/>
      <c r="C13" s="534"/>
      <c r="D13" s="78">
        <v>0</v>
      </c>
      <c r="E13" s="271">
        <v>0</v>
      </c>
      <c r="F13" s="184"/>
      <c r="G13" s="426"/>
      <c r="H13" s="86"/>
      <c r="I13" s="86"/>
      <c r="J13" s="86"/>
      <c r="K13" s="86"/>
      <c r="L13" s="86"/>
      <c r="M13" s="86"/>
      <c r="N13" s="152">
        <v>472</v>
      </c>
    </row>
    <row r="14" spans="1:14" ht="24.75" customHeight="1">
      <c r="A14" s="533" t="s">
        <v>64</v>
      </c>
      <c r="B14" s="534"/>
      <c r="C14" s="534"/>
      <c r="D14" s="78">
        <v>0</v>
      </c>
      <c r="E14" s="271">
        <v>0</v>
      </c>
      <c r="F14" s="184"/>
      <c r="G14" s="425" t="s">
        <v>4</v>
      </c>
      <c r="H14" s="82">
        <v>8.1</v>
      </c>
      <c r="I14" s="82">
        <v>0</v>
      </c>
      <c r="J14" s="82">
        <v>34.8</v>
      </c>
      <c r="K14" s="82">
        <v>50.6</v>
      </c>
      <c r="L14" s="82">
        <v>6.5</v>
      </c>
      <c r="M14" s="90">
        <v>0</v>
      </c>
      <c r="N14" s="84">
        <f>SUM(H14:M14)</f>
        <v>100</v>
      </c>
    </row>
    <row r="15" spans="1:14" ht="12.75" customHeight="1">
      <c r="A15" s="533" t="s">
        <v>65</v>
      </c>
      <c r="B15" s="534"/>
      <c r="C15" s="534"/>
      <c r="D15" s="78">
        <v>0</v>
      </c>
      <c r="E15" s="271">
        <v>0</v>
      </c>
      <c r="F15" s="184"/>
      <c r="G15" s="426"/>
      <c r="H15" s="86"/>
      <c r="I15" s="86"/>
      <c r="J15" s="86"/>
      <c r="K15" s="86"/>
      <c r="L15" s="86"/>
      <c r="M15" s="91"/>
      <c r="N15" s="88">
        <v>919</v>
      </c>
    </row>
    <row r="16" spans="1:8" ht="12.75" customHeight="1">
      <c r="A16" s="533" t="s">
        <v>66</v>
      </c>
      <c r="B16" s="534"/>
      <c r="C16" s="534"/>
      <c r="D16" s="78">
        <v>95.34</v>
      </c>
      <c r="E16" s="161">
        <v>94.67</v>
      </c>
      <c r="F16" s="184"/>
      <c r="H16" s="80"/>
    </row>
    <row r="17" spans="1:8" ht="12.75" customHeight="1">
      <c r="A17" s="533" t="s">
        <v>67</v>
      </c>
      <c r="B17" s="534"/>
      <c r="C17" s="534"/>
      <c r="D17" s="78">
        <v>1.91</v>
      </c>
      <c r="E17" s="161">
        <v>2.39</v>
      </c>
      <c r="F17" s="184"/>
      <c r="H17" s="80"/>
    </row>
    <row r="18" spans="1:8" ht="30" customHeight="1">
      <c r="A18" s="533" t="s">
        <v>68</v>
      </c>
      <c r="B18" s="534"/>
      <c r="C18" s="534"/>
      <c r="D18" s="78">
        <v>0</v>
      </c>
      <c r="E18" s="161">
        <v>0</v>
      </c>
      <c r="F18" s="184"/>
      <c r="H18" s="80"/>
    </row>
    <row r="19" spans="1:8" ht="12.75" customHeight="1">
      <c r="A19" s="533" t="s">
        <v>69</v>
      </c>
      <c r="B19" s="534"/>
      <c r="C19" s="534"/>
      <c r="D19" s="78">
        <v>0.64</v>
      </c>
      <c r="E19" s="179">
        <v>0.65</v>
      </c>
      <c r="F19" s="184"/>
      <c r="H19" s="80"/>
    </row>
    <row r="20" spans="1:8" ht="12.75" customHeight="1">
      <c r="A20" s="533" t="s">
        <v>70</v>
      </c>
      <c r="B20" s="534"/>
      <c r="C20" s="534"/>
      <c r="D20" s="78">
        <v>0.42</v>
      </c>
      <c r="E20" s="161">
        <v>0.44</v>
      </c>
      <c r="F20" s="184"/>
      <c r="H20" s="80"/>
    </row>
    <row r="21" spans="1:8" ht="12.75" customHeight="1">
      <c r="A21" s="533" t="s">
        <v>75</v>
      </c>
      <c r="B21" s="534"/>
      <c r="C21" s="534"/>
      <c r="D21" s="78">
        <v>0.21</v>
      </c>
      <c r="E21" s="161">
        <v>0.22</v>
      </c>
      <c r="F21" s="184"/>
      <c r="H21" s="80"/>
    </row>
    <row r="22" spans="1:8" ht="12.75" customHeight="1">
      <c r="A22" s="533" t="s">
        <v>71</v>
      </c>
      <c r="B22" s="534"/>
      <c r="C22" s="534"/>
      <c r="D22" s="78">
        <v>0</v>
      </c>
      <c r="E22" s="161">
        <v>0.11</v>
      </c>
      <c r="F22" s="184"/>
      <c r="H22" s="80"/>
    </row>
    <row r="23" spans="1:8" ht="12.75" customHeight="1">
      <c r="A23" s="533" t="s">
        <v>72</v>
      </c>
      <c r="B23" s="534"/>
      <c r="C23" s="534"/>
      <c r="D23" s="78">
        <v>0.64</v>
      </c>
      <c r="E23" s="179">
        <v>0.44</v>
      </c>
      <c r="F23" s="184"/>
      <c r="H23" s="80"/>
    </row>
    <row r="24" spans="1:8" ht="12.75" customHeight="1">
      <c r="A24" s="533" t="s">
        <v>25</v>
      </c>
      <c r="B24" s="534"/>
      <c r="C24" s="534"/>
      <c r="D24" s="78">
        <v>0.85</v>
      </c>
      <c r="E24" s="161">
        <v>1.09</v>
      </c>
      <c r="F24" s="184"/>
      <c r="H24" s="80"/>
    </row>
    <row r="25" spans="1:8" ht="12.75" customHeight="1">
      <c r="A25" s="537" t="s">
        <v>275</v>
      </c>
      <c r="B25" s="538"/>
      <c r="C25" s="539"/>
      <c r="D25" s="153">
        <f>SUM(D12:D24)</f>
        <v>100.00999999999999</v>
      </c>
      <c r="E25" s="107">
        <f>SUM(E12:E24)</f>
        <v>100.01</v>
      </c>
      <c r="F25" s="184"/>
      <c r="H25" s="154"/>
    </row>
    <row r="26" spans="1:10" ht="12.75" customHeight="1">
      <c r="A26" s="540"/>
      <c r="B26" s="541"/>
      <c r="C26" s="542"/>
      <c r="D26" s="155">
        <v>472</v>
      </c>
      <c r="E26" s="152">
        <v>919</v>
      </c>
      <c r="H26" s="156"/>
      <c r="I26" s="98"/>
      <c r="J26" s="98"/>
    </row>
    <row r="27" ht="18" customHeight="1">
      <c r="F27" s="185"/>
    </row>
  </sheetData>
  <sheetProtection/>
  <mergeCells count="21">
    <mergeCell ref="G12:G13"/>
    <mergeCell ref="G14:G15"/>
    <mergeCell ref="A15:C15"/>
    <mergeCell ref="A4:P4"/>
    <mergeCell ref="A9:E10"/>
    <mergeCell ref="G10:L10"/>
    <mergeCell ref="A11:C11"/>
    <mergeCell ref="A16:C16"/>
    <mergeCell ref="A17:C17"/>
    <mergeCell ref="A24:C24"/>
    <mergeCell ref="A25:C25"/>
    <mergeCell ref="A12:C12"/>
    <mergeCell ref="A13:C13"/>
    <mergeCell ref="A14:C14"/>
    <mergeCell ref="A26:C26"/>
    <mergeCell ref="A18:C18"/>
    <mergeCell ref="A19:C19"/>
    <mergeCell ref="A20:C20"/>
    <mergeCell ref="A21:C21"/>
    <mergeCell ref="A22:C22"/>
    <mergeCell ref="A23:C2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7.57421875" style="2" customWidth="1"/>
    <col min="5" max="6" width="8.28125" style="2" customWidth="1"/>
    <col min="7" max="7" width="8.7109375" style="2" customWidth="1"/>
    <col min="8" max="8" width="10.28125" style="2" customWidth="1"/>
    <col min="9" max="9" width="4.8515625" style="2" customWidth="1"/>
    <col min="10" max="10" width="18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1" spans="5:19" ht="12.75" customHeight="1">
      <c r="E1" s="3"/>
      <c r="F1" s="4">
        <v>2011</v>
      </c>
      <c r="H1" s="6"/>
      <c r="I1" s="6" t="s">
        <v>246</v>
      </c>
      <c r="J1" s="6"/>
      <c r="K1" s="9"/>
      <c r="L1" s="6"/>
      <c r="M1" s="6"/>
      <c r="N1" s="7"/>
      <c r="O1" s="7"/>
      <c r="P1" s="7"/>
      <c r="Q1" s="7"/>
      <c r="R1" s="7"/>
      <c r="S1" s="7"/>
    </row>
    <row r="2" ht="30" customHeight="1"/>
    <row r="3" spans="1:20" ht="11.25">
      <c r="A3" s="5" t="s">
        <v>243</v>
      </c>
      <c r="F3" s="4"/>
      <c r="J3" s="6"/>
      <c r="K3" s="6"/>
      <c r="L3" s="6"/>
      <c r="M3" s="6"/>
      <c r="N3" s="7"/>
      <c r="O3" s="7"/>
      <c r="P3" s="7"/>
      <c r="Q3" s="7"/>
      <c r="R3" s="7"/>
      <c r="S3" s="7"/>
      <c r="T3" s="8"/>
    </row>
    <row r="4" spans="1:20" ht="60" customHeight="1">
      <c r="A4" s="422" t="s">
        <v>0</v>
      </c>
      <c r="B4" s="425" t="s">
        <v>1</v>
      </c>
      <c r="C4" s="425" t="s">
        <v>240</v>
      </c>
      <c r="D4" s="416" t="s">
        <v>0</v>
      </c>
      <c r="E4" s="417"/>
      <c r="F4" s="417"/>
      <c r="G4" s="418"/>
      <c r="H4" s="9"/>
      <c r="J4" s="10" t="s">
        <v>241</v>
      </c>
      <c r="M4" s="3"/>
      <c r="N4" s="4"/>
      <c r="T4" s="11"/>
    </row>
    <row r="5" spans="1:20" ht="27.75" customHeight="1">
      <c r="A5" s="423"/>
      <c r="B5" s="426"/>
      <c r="C5" s="426"/>
      <c r="D5" s="42" t="s">
        <v>3</v>
      </c>
      <c r="E5" s="42" t="s">
        <v>2</v>
      </c>
      <c r="F5" s="42" t="s">
        <v>4</v>
      </c>
      <c r="G5" s="28" t="s">
        <v>5</v>
      </c>
      <c r="H5" s="12"/>
      <c r="K5" s="42" t="s">
        <v>240</v>
      </c>
      <c r="L5" s="42" t="s">
        <v>3</v>
      </c>
      <c r="M5" s="42" t="s">
        <v>2</v>
      </c>
      <c r="N5" s="42" t="s">
        <v>4</v>
      </c>
      <c r="T5" s="11"/>
    </row>
    <row r="6" spans="1:20" ht="11.25">
      <c r="A6" s="423"/>
      <c r="B6" s="419" t="s">
        <v>106</v>
      </c>
      <c r="C6" s="39" t="s">
        <v>106</v>
      </c>
      <c r="D6" s="16">
        <v>610</v>
      </c>
      <c r="E6" s="34">
        <v>1414</v>
      </c>
      <c r="F6" s="34">
        <v>2024</v>
      </c>
      <c r="G6" s="34">
        <v>4</v>
      </c>
      <c r="H6" s="13"/>
      <c r="J6" s="419" t="s">
        <v>107</v>
      </c>
      <c r="K6" s="17" t="s">
        <v>106</v>
      </c>
      <c r="L6" s="49">
        <v>782</v>
      </c>
      <c r="M6" s="15">
        <v>1747</v>
      </c>
      <c r="N6" s="34">
        <v>2529</v>
      </c>
      <c r="T6" s="11"/>
    </row>
    <row r="7" spans="1:20" ht="11.25">
      <c r="A7" s="423"/>
      <c r="B7" s="420"/>
      <c r="C7" s="40" t="s">
        <v>236</v>
      </c>
      <c r="D7" s="16">
        <v>462</v>
      </c>
      <c r="E7" s="36">
        <v>999</v>
      </c>
      <c r="F7" s="36">
        <v>1461</v>
      </c>
      <c r="G7" s="36">
        <v>7</v>
      </c>
      <c r="H7" s="13"/>
      <c r="J7" s="420"/>
      <c r="K7" s="17" t="s">
        <v>236</v>
      </c>
      <c r="L7" s="134">
        <v>271</v>
      </c>
      <c r="M7" s="15">
        <v>684</v>
      </c>
      <c r="N7" s="36">
        <v>955</v>
      </c>
      <c r="O7" s="14"/>
      <c r="P7" s="14"/>
      <c r="Q7" s="14"/>
      <c r="R7" s="14"/>
      <c r="S7" s="14"/>
      <c r="T7" s="11"/>
    </row>
    <row r="8" spans="1:20" ht="11.25">
      <c r="A8" s="423"/>
      <c r="B8" s="421"/>
      <c r="C8" s="42" t="s">
        <v>4</v>
      </c>
      <c r="D8" s="41">
        <v>1072</v>
      </c>
      <c r="E8" s="41">
        <v>2413</v>
      </c>
      <c r="F8" s="41">
        <v>3485</v>
      </c>
      <c r="G8" s="41">
        <v>11</v>
      </c>
      <c r="H8" s="13"/>
      <c r="J8" s="421"/>
      <c r="K8" s="64" t="s">
        <v>4</v>
      </c>
      <c r="L8" s="54">
        <v>1053</v>
      </c>
      <c r="M8" s="54">
        <v>2431</v>
      </c>
      <c r="N8" s="41">
        <v>3484</v>
      </c>
      <c r="O8" s="14"/>
      <c r="P8" s="14"/>
      <c r="Q8" s="14"/>
      <c r="R8" s="14"/>
      <c r="S8" s="14"/>
      <c r="T8" s="11"/>
    </row>
    <row r="9" spans="1:24" ht="11.25">
      <c r="A9" s="424"/>
      <c r="B9" s="427" t="s">
        <v>4</v>
      </c>
      <c r="C9" s="469"/>
      <c r="D9" s="41">
        <v>1072</v>
      </c>
      <c r="E9" s="41">
        <v>2413</v>
      </c>
      <c r="F9" s="41">
        <v>3485</v>
      </c>
      <c r="G9" s="41">
        <v>11</v>
      </c>
      <c r="H9" s="13"/>
      <c r="J9" s="419" t="s">
        <v>111</v>
      </c>
      <c r="K9" s="135" t="s">
        <v>106</v>
      </c>
      <c r="L9" s="15">
        <v>718</v>
      </c>
      <c r="M9" s="49">
        <v>1614</v>
      </c>
      <c r="N9" s="34">
        <v>2332</v>
      </c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2" ht="11.25">
      <c r="A10" s="19"/>
      <c r="B10" s="9"/>
      <c r="C10" s="9"/>
      <c r="D10" s="13"/>
      <c r="E10" s="13"/>
      <c r="F10" s="13"/>
      <c r="G10" s="13"/>
      <c r="H10" s="13"/>
      <c r="J10" s="420"/>
      <c r="K10" s="136" t="s">
        <v>236</v>
      </c>
      <c r="L10" s="15">
        <v>228</v>
      </c>
      <c r="M10" s="134">
        <v>558</v>
      </c>
      <c r="N10" s="36">
        <v>786</v>
      </c>
      <c r="O10" s="14"/>
      <c r="P10" s="14"/>
      <c r="Q10" s="14"/>
      <c r="R10" s="14"/>
      <c r="S10" s="14"/>
      <c r="T10" s="14"/>
      <c r="U10" s="14"/>
      <c r="V10" s="11"/>
    </row>
    <row r="11" spans="1:21" ht="11.25">
      <c r="A11" s="19"/>
      <c r="B11" s="9"/>
      <c r="C11" s="9"/>
      <c r="D11" s="13"/>
      <c r="E11" s="13"/>
      <c r="F11" s="13"/>
      <c r="G11" s="13"/>
      <c r="H11" s="13"/>
      <c r="J11" s="421"/>
      <c r="K11" s="64" t="s">
        <v>4</v>
      </c>
      <c r="L11" s="54">
        <v>946</v>
      </c>
      <c r="M11" s="54">
        <v>2172</v>
      </c>
      <c r="N11" s="41">
        <v>3118</v>
      </c>
      <c r="T11" s="14"/>
      <c r="U11" s="14"/>
    </row>
    <row r="13" spans="1:13" ht="42" customHeight="1">
      <c r="A13" s="429" t="s">
        <v>237</v>
      </c>
      <c r="B13" s="430"/>
      <c r="C13" s="121" t="s">
        <v>238</v>
      </c>
      <c r="D13" s="27">
        <v>9</v>
      </c>
      <c r="E13" s="27">
        <v>4</v>
      </c>
      <c r="F13" s="27">
        <v>13</v>
      </c>
      <c r="J13" s="13"/>
      <c r="K13" s="13"/>
      <c r="L13" s="18"/>
      <c r="M13" s="14"/>
    </row>
    <row r="14" spans="1:6" ht="39.75" customHeight="1">
      <c r="A14" s="431"/>
      <c r="B14" s="432"/>
      <c r="C14" s="121" t="s">
        <v>239</v>
      </c>
      <c r="D14" s="27">
        <v>77</v>
      </c>
      <c r="E14" s="27">
        <v>165</v>
      </c>
      <c r="F14" s="27">
        <v>242</v>
      </c>
    </row>
    <row r="15" spans="1:16" ht="12.75" customHeight="1">
      <c r="A15" s="472"/>
      <c r="B15" s="9"/>
      <c r="C15" s="9"/>
      <c r="D15" s="13"/>
      <c r="E15" s="13"/>
      <c r="F15" s="11"/>
      <c r="G15" s="11"/>
      <c r="H15" s="11"/>
      <c r="J15" s="13"/>
      <c r="K15" s="13"/>
      <c r="L15" s="18"/>
      <c r="M15" s="14"/>
      <c r="P15" s="20"/>
    </row>
    <row r="16" spans="1:16" ht="11.25">
      <c r="A16" s="472"/>
      <c r="B16" s="9"/>
      <c r="C16" s="9"/>
      <c r="D16" s="13"/>
      <c r="E16" s="13"/>
      <c r="F16" s="13"/>
      <c r="G16" s="11"/>
      <c r="H16" s="11"/>
      <c r="L16" s="3"/>
      <c r="M16" s="6"/>
      <c r="N16" s="6"/>
      <c r="P16" s="21"/>
    </row>
    <row r="17" spans="1:16" ht="11.25">
      <c r="A17" s="5" t="s">
        <v>242</v>
      </c>
      <c r="J17" s="5" t="s">
        <v>244</v>
      </c>
      <c r="O17" s="21"/>
      <c r="P17" s="21"/>
    </row>
    <row r="18" spans="1:13" ht="34.5" customHeight="1">
      <c r="A18" s="433" t="s">
        <v>336</v>
      </c>
      <c r="B18" s="433"/>
      <c r="C18" s="433"/>
      <c r="D18" s="433"/>
      <c r="E18" s="433"/>
      <c r="F18" s="433"/>
      <c r="G18" s="22"/>
      <c r="H18" s="22"/>
      <c r="I18" s="22"/>
      <c r="J18" s="52" t="s">
        <v>108</v>
      </c>
      <c r="K18" s="52" t="s">
        <v>109</v>
      </c>
      <c r="L18" s="52" t="s">
        <v>110</v>
      </c>
      <c r="M18" s="53" t="s">
        <v>4</v>
      </c>
    </row>
    <row r="19" spans="1:14" ht="11.25">
      <c r="A19" s="416" t="s">
        <v>8</v>
      </c>
      <c r="B19" s="417"/>
      <c r="C19" s="418"/>
      <c r="D19" s="27">
        <v>860</v>
      </c>
      <c r="E19" s="27">
        <v>1878</v>
      </c>
      <c r="F19" s="27">
        <v>2738</v>
      </c>
      <c r="J19" s="54">
        <v>37</v>
      </c>
      <c r="K19" s="54">
        <v>23</v>
      </c>
      <c r="L19" s="54">
        <v>0</v>
      </c>
      <c r="M19" s="54">
        <f>SUM(J19:L19)</f>
        <v>60</v>
      </c>
      <c r="N19" s="21"/>
    </row>
  </sheetData>
  <sheetProtection/>
  <mergeCells count="12">
    <mergeCell ref="B9:C9"/>
    <mergeCell ref="B6:B8"/>
    <mergeCell ref="J6:J8"/>
    <mergeCell ref="J9:J11"/>
    <mergeCell ref="A13:B14"/>
    <mergeCell ref="A4:A9"/>
    <mergeCell ref="A19:C19"/>
    <mergeCell ref="B4:B5"/>
    <mergeCell ref="D4:G4"/>
    <mergeCell ref="A18:F18"/>
    <mergeCell ref="A15:A16"/>
    <mergeCell ref="C4:C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317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spans="1:10" s="94" customFormat="1" ht="15.75" customHeight="1">
      <c r="A4" s="439" t="s">
        <v>277</v>
      </c>
      <c r="B4" s="439"/>
      <c r="C4" s="439"/>
      <c r="D4" s="439"/>
      <c r="E4" s="439"/>
      <c r="F4" s="457" t="s">
        <v>278</v>
      </c>
      <c r="G4" s="457"/>
      <c r="H4" s="457"/>
      <c r="I4" s="457"/>
      <c r="J4" s="97"/>
    </row>
    <row r="5" spans="1:8" s="12" customFormat="1" ht="15" customHeight="1">
      <c r="A5" s="17"/>
      <c r="B5" s="416" t="s">
        <v>257</v>
      </c>
      <c r="C5" s="417"/>
      <c r="D5" s="418"/>
      <c r="F5" s="422" t="s">
        <v>258</v>
      </c>
      <c r="G5" s="422" t="s">
        <v>257</v>
      </c>
      <c r="H5" s="422" t="s">
        <v>4</v>
      </c>
    </row>
    <row r="6" spans="1:8" s="12" customFormat="1" ht="12.75" customHeight="1">
      <c r="A6" s="42" t="s">
        <v>27</v>
      </c>
      <c r="B6" s="42" t="s">
        <v>3</v>
      </c>
      <c r="C6" s="17" t="s">
        <v>2</v>
      </c>
      <c r="D6" s="42" t="s">
        <v>4</v>
      </c>
      <c r="F6" s="424"/>
      <c r="G6" s="424"/>
      <c r="H6" s="424"/>
    </row>
    <row r="7" spans="1:8" s="12" customFormat="1" ht="12" customHeight="1">
      <c r="A7" s="159" t="s">
        <v>272</v>
      </c>
      <c r="B7" s="105">
        <v>0</v>
      </c>
      <c r="C7" s="178">
        <v>0</v>
      </c>
      <c r="D7" s="105">
        <v>0</v>
      </c>
      <c r="F7" s="149" t="s">
        <v>259</v>
      </c>
      <c r="G7" s="106">
        <v>0</v>
      </c>
      <c r="H7" s="161">
        <v>0</v>
      </c>
    </row>
    <row r="8" spans="1:8" s="24" customFormat="1" ht="12.75" customHeight="1">
      <c r="A8" s="159">
        <v>1989</v>
      </c>
      <c r="B8" s="105">
        <v>0</v>
      </c>
      <c r="C8" s="178">
        <v>0</v>
      </c>
      <c r="D8" s="105">
        <v>0</v>
      </c>
      <c r="F8" s="149" t="s">
        <v>260</v>
      </c>
      <c r="G8" s="106">
        <v>2.8</v>
      </c>
      <c r="H8" s="161">
        <v>2.2</v>
      </c>
    </row>
    <row r="9" spans="1:8" s="24" customFormat="1" ht="11.25">
      <c r="A9" s="159">
        <v>1988</v>
      </c>
      <c r="B9" s="105">
        <v>0</v>
      </c>
      <c r="C9" s="178">
        <v>0</v>
      </c>
      <c r="D9" s="105">
        <v>0</v>
      </c>
      <c r="F9" s="149" t="s">
        <v>261</v>
      </c>
      <c r="G9" s="106">
        <v>45.3</v>
      </c>
      <c r="H9" s="161">
        <v>41.7</v>
      </c>
    </row>
    <row r="10" spans="1:8" s="24" customFormat="1" ht="11.25">
      <c r="A10" s="159">
        <v>1987</v>
      </c>
      <c r="B10" s="105">
        <v>0.64</v>
      </c>
      <c r="C10" s="178">
        <v>1.26</v>
      </c>
      <c r="D10" s="105">
        <v>0.85</v>
      </c>
      <c r="F10" s="149" t="s">
        <v>262</v>
      </c>
      <c r="G10" s="89">
        <v>33.3</v>
      </c>
      <c r="H10" s="161">
        <v>34.8</v>
      </c>
    </row>
    <row r="11" spans="1:8" s="24" customFormat="1" ht="11.25">
      <c r="A11" s="159">
        <v>1986</v>
      </c>
      <c r="B11" s="105">
        <v>2.24</v>
      </c>
      <c r="C11" s="178">
        <v>1.26</v>
      </c>
      <c r="D11" s="105">
        <v>1.91</v>
      </c>
      <c r="F11" s="149" t="s">
        <v>263</v>
      </c>
      <c r="G11" s="77">
        <v>12.1</v>
      </c>
      <c r="H11" s="179">
        <v>14.9</v>
      </c>
    </row>
    <row r="12" spans="1:8" s="24" customFormat="1" ht="11.25">
      <c r="A12" s="159">
        <v>1985</v>
      </c>
      <c r="B12" s="105">
        <v>3.51</v>
      </c>
      <c r="C12" s="175">
        <v>8.81</v>
      </c>
      <c r="D12" s="105">
        <v>5.3</v>
      </c>
      <c r="F12" s="149" t="s">
        <v>264</v>
      </c>
      <c r="G12" s="77">
        <v>5.5</v>
      </c>
      <c r="H12" s="179">
        <v>5.3</v>
      </c>
    </row>
    <row r="13" spans="1:8" ht="11.25">
      <c r="A13" s="159">
        <v>1984</v>
      </c>
      <c r="B13" s="77">
        <v>9.58</v>
      </c>
      <c r="C13" s="178">
        <v>6.92</v>
      </c>
      <c r="D13" s="105">
        <v>8.69</v>
      </c>
      <c r="F13" s="149" t="s">
        <v>265</v>
      </c>
      <c r="G13" s="77">
        <v>0.6</v>
      </c>
      <c r="H13" s="179">
        <v>0.7</v>
      </c>
    </row>
    <row r="14" spans="1:8" ht="11.25">
      <c r="A14" s="159">
        <v>1983</v>
      </c>
      <c r="B14" s="77">
        <v>11.5</v>
      </c>
      <c r="C14" s="178">
        <v>11.32</v>
      </c>
      <c r="D14" s="105">
        <v>11.44</v>
      </c>
      <c r="F14" s="149" t="s">
        <v>266</v>
      </c>
      <c r="G14" s="77">
        <v>0.2</v>
      </c>
      <c r="H14" s="179">
        <v>0.3</v>
      </c>
    </row>
    <row r="15" spans="1:8" ht="11.25">
      <c r="A15" s="159" t="s">
        <v>273</v>
      </c>
      <c r="B15" s="105">
        <v>72.52</v>
      </c>
      <c r="C15" s="178">
        <v>69.81</v>
      </c>
      <c r="D15" s="105">
        <v>71.61</v>
      </c>
      <c r="F15" s="149" t="s">
        <v>279</v>
      </c>
      <c r="G15" s="106">
        <v>0.2</v>
      </c>
      <c r="H15" s="161">
        <v>0.1</v>
      </c>
    </row>
    <row r="16" spans="1:11" ht="11.25">
      <c r="A16" s="159" t="s">
        <v>25</v>
      </c>
      <c r="B16" s="105">
        <v>0</v>
      </c>
      <c r="C16" s="175">
        <v>0.63</v>
      </c>
      <c r="D16" s="105">
        <v>0.21</v>
      </c>
      <c r="F16" s="422" t="s">
        <v>4</v>
      </c>
      <c r="G16" s="107">
        <f>SUM(G7:G15)</f>
        <v>99.99999999999999</v>
      </c>
      <c r="H16" s="107">
        <f>SUM(H7:H15)</f>
        <v>100</v>
      </c>
      <c r="J16" s="112"/>
      <c r="K16" s="112"/>
    </row>
    <row r="17" spans="1:8" ht="11.25">
      <c r="A17" s="419" t="s">
        <v>4</v>
      </c>
      <c r="B17" s="107">
        <f>SUM(B7:B16)</f>
        <v>99.99</v>
      </c>
      <c r="C17" s="107">
        <f>SUM(C7:C16)</f>
        <v>100.00999999999999</v>
      </c>
      <c r="D17" s="107">
        <f>SUM(D7:D16)</f>
        <v>100.00999999999999</v>
      </c>
      <c r="F17" s="424"/>
      <c r="G17" s="109">
        <v>472</v>
      </c>
      <c r="H17" s="109">
        <v>919</v>
      </c>
    </row>
    <row r="18" spans="1:4" ht="11.25">
      <c r="A18" s="421"/>
      <c r="B18" s="109">
        <v>313</v>
      </c>
      <c r="C18" s="109">
        <v>159</v>
      </c>
      <c r="D18" s="109">
        <v>472</v>
      </c>
    </row>
    <row r="19" spans="1:4" ht="11.25">
      <c r="A19" s="17"/>
      <c r="B19" s="111"/>
      <c r="C19" s="111"/>
      <c r="D19" s="111"/>
    </row>
    <row r="20" spans="1:4" ht="11.25">
      <c r="A20" s="17"/>
      <c r="B20" s="111"/>
      <c r="C20" s="111"/>
      <c r="D20" s="111"/>
    </row>
    <row r="21" spans="1:4" ht="11.25">
      <c r="A21" s="17"/>
      <c r="B21" s="111"/>
      <c r="C21" s="111"/>
      <c r="D21" s="111"/>
    </row>
    <row r="22" spans="1:8" ht="11.25">
      <c r="A22" s="17"/>
      <c r="B22" s="111"/>
      <c r="C22" s="111"/>
      <c r="D22" s="111"/>
      <c r="H22" s="112"/>
    </row>
    <row r="23" spans="1:4" ht="11.25">
      <c r="A23" s="17"/>
      <c r="B23" s="111"/>
      <c r="C23" s="111"/>
      <c r="D23" s="111"/>
    </row>
    <row r="24" spans="1:6" ht="11.25">
      <c r="A24" s="17"/>
      <c r="B24" s="111"/>
      <c r="C24" s="111"/>
      <c r="D24" s="111"/>
      <c r="F24" s="112"/>
    </row>
    <row r="25" spans="1:4" ht="11.25">
      <c r="A25" s="17"/>
      <c r="B25" s="111"/>
      <c r="C25" s="111"/>
      <c r="D25" s="111"/>
    </row>
    <row r="26" spans="1:4" ht="11.25">
      <c r="A26" s="17"/>
      <c r="B26" s="111"/>
      <c r="C26" s="111"/>
      <c r="D26" s="111"/>
    </row>
    <row r="27" spans="1:5" s="94" customFormat="1" ht="18" customHeight="1">
      <c r="A27" s="434"/>
      <c r="B27" s="114"/>
      <c r="C27" s="114"/>
      <c r="D27" s="114"/>
      <c r="E27" s="97"/>
    </row>
    <row r="28" spans="1:5" ht="11.25">
      <c r="A28" s="434"/>
      <c r="B28" s="115"/>
      <c r="C28" s="115"/>
      <c r="D28" s="115"/>
      <c r="E28" s="11"/>
    </row>
    <row r="29" spans="1:5" ht="11.25">
      <c r="A29" s="116"/>
      <c r="B29" s="2"/>
      <c r="C29" s="2"/>
      <c r="D29" s="2"/>
      <c r="E29" s="2"/>
    </row>
    <row r="30" spans="1:5" ht="11.25">
      <c r="A30" s="116"/>
      <c r="B30" s="2"/>
      <c r="C30" s="2"/>
      <c r="D30" s="2"/>
      <c r="E30" s="2"/>
    </row>
  </sheetData>
  <sheetProtection/>
  <mergeCells count="9">
    <mergeCell ref="A4:E4"/>
    <mergeCell ref="F4:I4"/>
    <mergeCell ref="A27:A28"/>
    <mergeCell ref="B5:D5"/>
    <mergeCell ref="F5:F6"/>
    <mergeCell ref="G5:G6"/>
    <mergeCell ref="H5:H6"/>
    <mergeCell ref="F16:F17"/>
    <mergeCell ref="A17:A18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12.14062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317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94" customFormat="1" ht="12" customHeight="1">
      <c r="A4" s="439" t="s">
        <v>274</v>
      </c>
      <c r="B4" s="439"/>
      <c r="C4" s="439"/>
      <c r="D4" s="96"/>
    </row>
    <row r="5" spans="1:6" s="94" customFormat="1" ht="13.5" customHeight="1">
      <c r="A5" s="96"/>
      <c r="B5" s="96"/>
      <c r="C5" s="461" t="s">
        <v>256</v>
      </c>
      <c r="D5" s="462"/>
      <c r="E5" s="461" t="s">
        <v>4</v>
      </c>
      <c r="F5" s="462"/>
    </row>
    <row r="6" spans="1:6" s="99" customFormat="1" ht="14.25" customHeight="1">
      <c r="A6" s="416" t="s">
        <v>247</v>
      </c>
      <c r="B6" s="418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24" t="s">
        <v>28</v>
      </c>
      <c r="B7" s="40" t="s">
        <v>29</v>
      </c>
      <c r="C7" s="77">
        <v>2.8</v>
      </c>
      <c r="D7" s="77">
        <v>1.3</v>
      </c>
      <c r="E7" s="77">
        <v>3.7</v>
      </c>
      <c r="F7" s="77">
        <v>1.8</v>
      </c>
    </row>
    <row r="8" spans="1:6" ht="12" customHeight="1">
      <c r="A8" s="126" t="s">
        <v>30</v>
      </c>
      <c r="B8" s="425" t="s">
        <v>33</v>
      </c>
      <c r="C8" s="463">
        <v>10.8</v>
      </c>
      <c r="D8" s="463">
        <v>4.4</v>
      </c>
      <c r="E8" s="463">
        <v>12.2</v>
      </c>
      <c r="F8" s="463">
        <v>4.7</v>
      </c>
    </row>
    <row r="9" spans="1:6" ht="12" customHeight="1">
      <c r="A9" s="127" t="s">
        <v>31</v>
      </c>
      <c r="B9" s="466"/>
      <c r="C9" s="464"/>
      <c r="D9" s="464"/>
      <c r="E9" s="464"/>
      <c r="F9" s="464"/>
    </row>
    <row r="10" spans="1:6" ht="12" customHeight="1">
      <c r="A10" s="128" t="s">
        <v>32</v>
      </c>
      <c r="B10" s="426"/>
      <c r="C10" s="465"/>
      <c r="D10" s="465"/>
      <c r="E10" s="465"/>
      <c r="F10" s="465"/>
    </row>
    <row r="11" spans="1:6" ht="12" customHeight="1">
      <c r="A11" s="126" t="s">
        <v>34</v>
      </c>
      <c r="B11" s="425" t="s">
        <v>40</v>
      </c>
      <c r="C11" s="463">
        <v>25.2</v>
      </c>
      <c r="D11" s="463">
        <v>10.8</v>
      </c>
      <c r="E11" s="463">
        <v>25.9</v>
      </c>
      <c r="F11" s="463">
        <v>11.3</v>
      </c>
    </row>
    <row r="12" spans="1:6" ht="12" customHeight="1">
      <c r="A12" s="127" t="s">
        <v>35</v>
      </c>
      <c r="B12" s="466"/>
      <c r="C12" s="464"/>
      <c r="D12" s="464"/>
      <c r="E12" s="464"/>
      <c r="F12" s="464"/>
    </row>
    <row r="13" spans="1:6" ht="12" customHeight="1">
      <c r="A13" s="127" t="s">
        <v>36</v>
      </c>
      <c r="B13" s="466"/>
      <c r="C13" s="464"/>
      <c r="D13" s="464"/>
      <c r="E13" s="464"/>
      <c r="F13" s="464"/>
    </row>
    <row r="14" spans="1:6" ht="12" customHeight="1">
      <c r="A14" s="127" t="s">
        <v>37</v>
      </c>
      <c r="B14" s="466"/>
      <c r="C14" s="464"/>
      <c r="D14" s="464"/>
      <c r="E14" s="464"/>
      <c r="F14" s="464"/>
    </row>
    <row r="15" spans="1:6" ht="12" customHeight="1">
      <c r="A15" s="127" t="s">
        <v>38</v>
      </c>
      <c r="B15" s="466"/>
      <c r="C15" s="464"/>
      <c r="D15" s="464"/>
      <c r="E15" s="464"/>
      <c r="F15" s="464"/>
    </row>
    <row r="16" spans="1:6" ht="12" customHeight="1">
      <c r="A16" s="128" t="s">
        <v>39</v>
      </c>
      <c r="B16" s="426"/>
      <c r="C16" s="465"/>
      <c r="D16" s="465"/>
      <c r="E16" s="465"/>
      <c r="F16" s="465"/>
    </row>
    <row r="17" spans="1:6" ht="12" customHeight="1">
      <c r="A17" s="126" t="s">
        <v>41</v>
      </c>
      <c r="B17" s="425" t="s">
        <v>47</v>
      </c>
      <c r="C17" s="463">
        <v>11.4</v>
      </c>
      <c r="D17" s="463">
        <v>17.6</v>
      </c>
      <c r="E17" s="463">
        <v>10.6</v>
      </c>
      <c r="F17" s="463">
        <v>15.7</v>
      </c>
    </row>
    <row r="18" spans="1:6" ht="12" customHeight="1">
      <c r="A18" s="127" t="s">
        <v>42</v>
      </c>
      <c r="B18" s="466"/>
      <c r="C18" s="464"/>
      <c r="D18" s="464"/>
      <c r="E18" s="464"/>
      <c r="F18" s="464"/>
    </row>
    <row r="19" spans="1:6" ht="12" customHeight="1">
      <c r="A19" s="127" t="s">
        <v>43</v>
      </c>
      <c r="B19" s="466"/>
      <c r="C19" s="464"/>
      <c r="D19" s="464"/>
      <c r="E19" s="464"/>
      <c r="F19" s="464"/>
    </row>
    <row r="20" spans="1:6" ht="12" customHeight="1">
      <c r="A20" s="127" t="s">
        <v>44</v>
      </c>
      <c r="B20" s="466"/>
      <c r="C20" s="464"/>
      <c r="D20" s="464"/>
      <c r="E20" s="464"/>
      <c r="F20" s="464"/>
    </row>
    <row r="21" spans="1:6" ht="12" customHeight="1">
      <c r="A21" s="127" t="s">
        <v>45</v>
      </c>
      <c r="B21" s="466"/>
      <c r="C21" s="464"/>
      <c r="D21" s="464"/>
      <c r="E21" s="464"/>
      <c r="F21" s="464"/>
    </row>
    <row r="22" spans="1:6" ht="12" customHeight="1">
      <c r="A22" s="128" t="s">
        <v>46</v>
      </c>
      <c r="B22" s="426"/>
      <c r="C22" s="465"/>
      <c r="D22" s="465"/>
      <c r="E22" s="465"/>
      <c r="F22" s="465"/>
    </row>
    <row r="23" spans="1:6" ht="12" customHeight="1">
      <c r="A23" s="126" t="s">
        <v>48</v>
      </c>
      <c r="B23" s="425" t="s">
        <v>53</v>
      </c>
      <c r="C23" s="471">
        <v>29.7</v>
      </c>
      <c r="D23" s="463">
        <v>43.2</v>
      </c>
      <c r="E23" s="463">
        <v>27.5</v>
      </c>
      <c r="F23" s="463">
        <v>44</v>
      </c>
    </row>
    <row r="24" spans="1:6" ht="12" customHeight="1">
      <c r="A24" s="127" t="s">
        <v>49</v>
      </c>
      <c r="B24" s="466"/>
      <c r="C24" s="471"/>
      <c r="D24" s="464"/>
      <c r="E24" s="464"/>
      <c r="F24" s="464"/>
    </row>
    <row r="25" spans="1:6" ht="12" customHeight="1">
      <c r="A25" s="127" t="s">
        <v>50</v>
      </c>
      <c r="B25" s="466"/>
      <c r="C25" s="471"/>
      <c r="D25" s="464"/>
      <c r="E25" s="464"/>
      <c r="F25" s="464"/>
    </row>
    <row r="26" spans="1:6" ht="12" customHeight="1">
      <c r="A26" s="127" t="s">
        <v>51</v>
      </c>
      <c r="B26" s="466"/>
      <c r="C26" s="471"/>
      <c r="D26" s="464"/>
      <c r="E26" s="464"/>
      <c r="F26" s="464"/>
    </row>
    <row r="27" spans="1:6" ht="12" customHeight="1">
      <c r="A27" s="128" t="s">
        <v>52</v>
      </c>
      <c r="B27" s="426"/>
      <c r="C27" s="471"/>
      <c r="D27" s="465"/>
      <c r="E27" s="465"/>
      <c r="F27" s="465"/>
    </row>
    <row r="28" spans="1:6" ht="12" customHeight="1">
      <c r="A28" s="126" t="s">
        <v>54</v>
      </c>
      <c r="B28" s="425" t="s">
        <v>57</v>
      </c>
      <c r="C28" s="463">
        <v>16.1</v>
      </c>
      <c r="D28" s="463">
        <v>6.1</v>
      </c>
      <c r="E28" s="463">
        <v>14.3</v>
      </c>
      <c r="F28" s="463">
        <v>6.2</v>
      </c>
    </row>
    <row r="29" spans="1:6" ht="12" customHeight="1">
      <c r="A29" s="127" t="s">
        <v>55</v>
      </c>
      <c r="B29" s="466"/>
      <c r="C29" s="464"/>
      <c r="D29" s="464"/>
      <c r="E29" s="464"/>
      <c r="F29" s="464"/>
    </row>
    <row r="30" spans="1:7" ht="12" customHeight="1">
      <c r="A30" s="128" t="s">
        <v>56</v>
      </c>
      <c r="B30" s="426"/>
      <c r="C30" s="465"/>
      <c r="D30" s="465"/>
      <c r="E30" s="465"/>
      <c r="F30" s="465"/>
      <c r="G30" s="112"/>
    </row>
    <row r="31" spans="1:6" ht="12" customHeight="1">
      <c r="A31" s="126" t="s">
        <v>58</v>
      </c>
      <c r="B31" s="12" t="s">
        <v>59</v>
      </c>
      <c r="C31" s="77">
        <v>0.2</v>
      </c>
      <c r="D31" s="77">
        <v>13.8</v>
      </c>
      <c r="E31" s="77">
        <v>1</v>
      </c>
      <c r="F31" s="77">
        <v>13.5</v>
      </c>
    </row>
    <row r="32" spans="1:6" ht="12" customHeight="1">
      <c r="A32" s="102" t="s">
        <v>60</v>
      </c>
      <c r="B32" s="104"/>
      <c r="C32" s="77">
        <v>3.8</v>
      </c>
      <c r="D32" s="77">
        <v>2.8</v>
      </c>
      <c r="E32" s="77">
        <v>4.9</v>
      </c>
      <c r="F32" s="77">
        <v>2.8</v>
      </c>
    </row>
    <row r="33" spans="1:6" s="94" customFormat="1" ht="12" customHeight="1">
      <c r="A33" s="452" t="s">
        <v>275</v>
      </c>
      <c r="B33" s="454"/>
      <c r="C33" s="131">
        <f>SUM(C7:C32)</f>
        <v>100</v>
      </c>
      <c r="D33" s="131">
        <f>SUM(D7:D32)</f>
        <v>100</v>
      </c>
      <c r="E33" s="131">
        <f>SUM(E7:E32)</f>
        <v>100.10000000000001</v>
      </c>
      <c r="F33" s="131">
        <f>SUM(F7:F32)</f>
        <v>100</v>
      </c>
    </row>
    <row r="34" spans="1:6" ht="12.75" customHeight="1">
      <c r="A34" s="455"/>
      <c r="B34" s="428"/>
      <c r="C34" s="132">
        <v>472</v>
      </c>
      <c r="D34" s="132">
        <v>472</v>
      </c>
      <c r="E34" s="132">
        <v>919</v>
      </c>
      <c r="F34" s="132">
        <v>919</v>
      </c>
    </row>
    <row r="35" spans="1:4" ht="10.5" customHeight="1">
      <c r="A35" s="163"/>
      <c r="B35" s="163"/>
      <c r="C35" s="164"/>
      <c r="D35" s="165"/>
    </row>
  </sheetData>
  <sheetProtection/>
  <mergeCells count="30"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B11:B16"/>
    <mergeCell ref="C11:C16"/>
    <mergeCell ref="D11:D16"/>
    <mergeCell ref="E11:E16"/>
    <mergeCell ref="F11:F16"/>
    <mergeCell ref="E23:E27"/>
    <mergeCell ref="F23:F27"/>
    <mergeCell ref="B28:B30"/>
    <mergeCell ref="C28:C30"/>
    <mergeCell ref="D28:D30"/>
    <mergeCell ref="E28:E30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X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8.00390625" style="2" customWidth="1"/>
    <col min="9" max="9" width="4.8515625" style="2" customWidth="1"/>
    <col min="10" max="10" width="17.8515625" style="2" customWidth="1"/>
    <col min="11" max="11" width="13.140625" style="2" customWidth="1"/>
    <col min="12" max="12" width="9.421875" style="2" customWidth="1"/>
    <col min="13" max="13" width="10.00390625" style="2" customWidth="1"/>
    <col min="14" max="14" width="11.421875" style="2" customWidth="1"/>
    <col min="15" max="16" width="8.57421875" style="2" customWidth="1"/>
    <col min="17" max="17" width="8.28125" style="2" customWidth="1"/>
    <col min="18" max="18" width="7.140625" style="2" customWidth="1"/>
    <col min="19" max="19" width="6.8515625" style="2" customWidth="1"/>
    <col min="20" max="20" width="5.7109375" style="2" customWidth="1"/>
    <col min="21" max="16384" width="11.421875" style="2" customWidth="1"/>
  </cols>
  <sheetData>
    <row r="2" spans="5:19" ht="12.75" customHeight="1">
      <c r="E2" s="3"/>
      <c r="F2" s="4">
        <v>2011</v>
      </c>
      <c r="I2" s="137" t="s">
        <v>318</v>
      </c>
      <c r="J2" s="6"/>
      <c r="K2" s="6"/>
      <c r="L2" s="6"/>
      <c r="M2" s="6"/>
      <c r="N2" s="7"/>
      <c r="O2" s="7"/>
      <c r="P2" s="7"/>
      <c r="Q2" s="7"/>
      <c r="R2" s="7"/>
      <c r="S2" s="7"/>
    </row>
    <row r="3" ht="22.5" customHeight="1"/>
    <row r="4" spans="1:20" ht="11.25">
      <c r="A4" s="5" t="s">
        <v>243</v>
      </c>
      <c r="F4" s="4"/>
      <c r="J4" s="6"/>
      <c r="K4" s="6"/>
      <c r="L4" s="6"/>
      <c r="M4" s="6"/>
      <c r="N4" s="7"/>
      <c r="O4" s="7"/>
      <c r="P4" s="7"/>
      <c r="Q4" s="7"/>
      <c r="R4" s="7"/>
      <c r="S4" s="7"/>
      <c r="T4" s="8"/>
    </row>
    <row r="5" spans="1:20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H5" s="9"/>
      <c r="J5" s="10" t="s">
        <v>241</v>
      </c>
      <c r="M5" s="3"/>
      <c r="N5" s="4"/>
      <c r="T5" s="11"/>
    </row>
    <row r="6" spans="1:20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H6" s="12"/>
      <c r="K6" s="42" t="s">
        <v>240</v>
      </c>
      <c r="L6" s="42" t="s">
        <v>3</v>
      </c>
      <c r="M6" s="42" t="s">
        <v>2</v>
      </c>
      <c r="N6" s="37" t="s">
        <v>4</v>
      </c>
      <c r="T6" s="11"/>
    </row>
    <row r="7" spans="1:20" ht="11.25">
      <c r="A7" s="423"/>
      <c r="B7" s="419" t="s">
        <v>106</v>
      </c>
      <c r="C7" s="17" t="s">
        <v>106</v>
      </c>
      <c r="D7" s="208">
        <v>32</v>
      </c>
      <c r="E7" s="208">
        <v>2</v>
      </c>
      <c r="F7" s="208">
        <v>34</v>
      </c>
      <c r="G7" s="208">
        <v>1</v>
      </c>
      <c r="H7" s="13"/>
      <c r="J7" s="419" t="s">
        <v>107</v>
      </c>
      <c r="K7" s="39" t="s">
        <v>106</v>
      </c>
      <c r="L7" s="49">
        <v>231</v>
      </c>
      <c r="M7" s="49">
        <v>36</v>
      </c>
      <c r="N7" s="34">
        <v>267</v>
      </c>
      <c r="T7" s="11"/>
    </row>
    <row r="8" spans="1:20" ht="11.25">
      <c r="A8" s="423"/>
      <c r="B8" s="420"/>
      <c r="C8" s="17" t="s">
        <v>236</v>
      </c>
      <c r="D8" s="209">
        <v>224</v>
      </c>
      <c r="E8" s="209">
        <v>37</v>
      </c>
      <c r="F8" s="209">
        <v>261</v>
      </c>
      <c r="G8" s="209">
        <v>0</v>
      </c>
      <c r="H8" s="13"/>
      <c r="J8" s="420"/>
      <c r="K8" s="40" t="s">
        <v>236</v>
      </c>
      <c r="L8" s="134">
        <v>13</v>
      </c>
      <c r="M8" s="134">
        <v>2</v>
      </c>
      <c r="N8" s="36">
        <v>15</v>
      </c>
      <c r="O8" s="14"/>
      <c r="P8" s="14"/>
      <c r="Q8" s="14"/>
      <c r="R8" s="14"/>
      <c r="S8" s="14"/>
      <c r="T8" s="11"/>
    </row>
    <row r="9" spans="1:20" ht="11.25">
      <c r="A9" s="423"/>
      <c r="B9" s="421"/>
      <c r="C9" s="159" t="s">
        <v>4</v>
      </c>
      <c r="D9" s="210">
        <f>SUM(D7:D8)</f>
        <v>256</v>
      </c>
      <c r="E9" s="210">
        <f>SUM(E7:E8)</f>
        <v>39</v>
      </c>
      <c r="F9" s="210">
        <f>SUM(F7:F8)</f>
        <v>295</v>
      </c>
      <c r="G9" s="262">
        <f>SUM(G7:G8)</f>
        <v>1</v>
      </c>
      <c r="H9" s="13"/>
      <c r="J9" s="421"/>
      <c r="K9" s="44" t="s">
        <v>4</v>
      </c>
      <c r="L9" s="43">
        <f>SUM(L7:L8)</f>
        <v>244</v>
      </c>
      <c r="M9" s="43">
        <f>SUM(M7:M8)</f>
        <v>38</v>
      </c>
      <c r="N9" s="43">
        <f>SUM(N7:N8)</f>
        <v>282</v>
      </c>
      <c r="O9" s="14"/>
      <c r="P9" s="14"/>
      <c r="Q9" s="14"/>
      <c r="R9" s="14"/>
      <c r="S9" s="14"/>
      <c r="T9" s="11"/>
    </row>
    <row r="10" spans="1:20" ht="11.25">
      <c r="A10" s="423"/>
      <c r="B10" s="419" t="s">
        <v>6</v>
      </c>
      <c r="C10" s="17" t="s">
        <v>106</v>
      </c>
      <c r="D10" s="208">
        <v>5</v>
      </c>
      <c r="E10" s="208">
        <v>0</v>
      </c>
      <c r="F10" s="208">
        <v>5</v>
      </c>
      <c r="G10" s="208">
        <v>0</v>
      </c>
      <c r="H10" s="13"/>
      <c r="J10" s="419" t="s">
        <v>111</v>
      </c>
      <c r="K10" s="17" t="s">
        <v>106</v>
      </c>
      <c r="L10" s="49">
        <v>230</v>
      </c>
      <c r="M10" s="15">
        <v>36</v>
      </c>
      <c r="N10" s="34">
        <v>266</v>
      </c>
      <c r="O10" s="14"/>
      <c r="P10" s="14"/>
      <c r="Q10" s="14"/>
      <c r="R10" s="14"/>
      <c r="S10" s="14"/>
      <c r="T10" s="11"/>
    </row>
    <row r="11" spans="1:20" ht="11.25">
      <c r="A11" s="423"/>
      <c r="B11" s="420"/>
      <c r="C11" s="17" t="s">
        <v>236</v>
      </c>
      <c r="D11" s="209">
        <v>165</v>
      </c>
      <c r="E11" s="209">
        <v>28</v>
      </c>
      <c r="F11" s="209">
        <v>193</v>
      </c>
      <c r="G11" s="209">
        <v>0</v>
      </c>
      <c r="H11" s="13"/>
      <c r="J11" s="420"/>
      <c r="K11" s="17" t="s">
        <v>236</v>
      </c>
      <c r="L11" s="134">
        <v>13</v>
      </c>
      <c r="M11" s="15">
        <v>2</v>
      </c>
      <c r="N11" s="36">
        <v>15</v>
      </c>
      <c r="O11" s="14"/>
      <c r="P11" s="14"/>
      <c r="Q11" s="14"/>
      <c r="R11" s="14"/>
      <c r="S11" s="14"/>
      <c r="T11" s="11"/>
    </row>
    <row r="12" spans="1:20" ht="11.25">
      <c r="A12" s="423"/>
      <c r="B12" s="420"/>
      <c r="C12" s="159" t="s">
        <v>4</v>
      </c>
      <c r="D12" s="210">
        <f>SUM(D10:D11)</f>
        <v>170</v>
      </c>
      <c r="E12" s="210">
        <f>SUM(E10:E11)</f>
        <v>28</v>
      </c>
      <c r="F12" s="210">
        <f>SUM(F10:F11)</f>
        <v>198</v>
      </c>
      <c r="G12" s="27">
        <v>0</v>
      </c>
      <c r="H12" s="13"/>
      <c r="J12" s="421"/>
      <c r="K12" s="44" t="s">
        <v>4</v>
      </c>
      <c r="L12" s="43">
        <f>SUM(L10:L11)</f>
        <v>243</v>
      </c>
      <c r="M12" s="43">
        <f>SUM(M10:M11)</f>
        <v>38</v>
      </c>
      <c r="N12" s="43">
        <f>SUM(N10:N11)</f>
        <v>281</v>
      </c>
      <c r="O12" s="14"/>
      <c r="P12" s="14"/>
      <c r="Q12" s="14"/>
      <c r="R12" s="14"/>
      <c r="S12" s="14"/>
      <c r="T12" s="11"/>
    </row>
    <row r="13" spans="1:24" ht="11.25">
      <c r="A13" s="424"/>
      <c r="B13" s="427" t="s">
        <v>4</v>
      </c>
      <c r="C13" s="428"/>
      <c r="D13" s="210">
        <f>SUM(D12,D9)</f>
        <v>426</v>
      </c>
      <c r="E13" s="210">
        <f>SUM(E12,E9)</f>
        <v>67</v>
      </c>
      <c r="F13" s="210">
        <f>SUM(F12,F9)</f>
        <v>493</v>
      </c>
      <c r="G13" s="210">
        <f>SUM(G7:G8)</f>
        <v>1</v>
      </c>
      <c r="H13" s="13"/>
      <c r="J13" s="13"/>
      <c r="K13" s="13"/>
      <c r="L13" s="18"/>
      <c r="M13" s="14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2" ht="11.25">
      <c r="A14" s="19"/>
      <c r="B14" s="9"/>
      <c r="C14" s="9"/>
      <c r="D14" s="13"/>
      <c r="E14" s="13"/>
      <c r="F14" s="13"/>
      <c r="G14" s="13"/>
      <c r="H14" s="13"/>
      <c r="O14" s="14"/>
      <c r="P14" s="14"/>
      <c r="Q14" s="14"/>
      <c r="R14" s="14"/>
      <c r="S14" s="14"/>
      <c r="T14" s="14"/>
      <c r="U14" s="14"/>
      <c r="V14" s="11"/>
    </row>
    <row r="15" spans="1:21" ht="11.25">
      <c r="A15" s="19"/>
      <c r="B15" s="9"/>
      <c r="C15" s="9"/>
      <c r="D15" s="13"/>
      <c r="E15" s="13"/>
      <c r="F15" s="13"/>
      <c r="G15" s="13"/>
      <c r="H15" s="13"/>
      <c r="J15" s="13"/>
      <c r="K15" s="13"/>
      <c r="L15" s="18"/>
      <c r="M15" s="14"/>
      <c r="T15" s="14"/>
      <c r="U15" s="14"/>
    </row>
    <row r="17" spans="1:13" ht="42" customHeight="1">
      <c r="A17" s="429" t="s">
        <v>237</v>
      </c>
      <c r="B17" s="430"/>
      <c r="C17" s="121" t="s">
        <v>238</v>
      </c>
      <c r="D17" s="27">
        <v>0</v>
      </c>
      <c r="E17" s="27">
        <v>0</v>
      </c>
      <c r="F17" s="210">
        <v>0</v>
      </c>
      <c r="H17" s="213"/>
      <c r="J17" s="13"/>
      <c r="K17" s="13"/>
      <c r="L17" s="18"/>
      <c r="M17" s="14"/>
    </row>
    <row r="18" spans="1:8" ht="39.75" customHeight="1">
      <c r="A18" s="431"/>
      <c r="B18" s="432"/>
      <c r="C18" s="121" t="s">
        <v>239</v>
      </c>
      <c r="D18" s="27">
        <v>1</v>
      </c>
      <c r="E18" s="27">
        <v>0</v>
      </c>
      <c r="F18" s="210">
        <v>1</v>
      </c>
      <c r="H18" s="213"/>
    </row>
    <row r="19" spans="1:16" ht="12.75" customHeight="1">
      <c r="A19" s="472"/>
      <c r="B19" s="9"/>
      <c r="C19" s="9"/>
      <c r="D19" s="13"/>
      <c r="E19" s="13"/>
      <c r="F19" s="11"/>
      <c r="G19" s="11"/>
      <c r="H19" s="11"/>
      <c r="J19" s="13"/>
      <c r="K19" s="13"/>
      <c r="L19" s="18"/>
      <c r="M19" s="14"/>
      <c r="P19" s="20"/>
    </row>
    <row r="20" spans="1:16" ht="11.25">
      <c r="A20" s="472"/>
      <c r="B20" s="9"/>
      <c r="C20" s="9"/>
      <c r="D20" s="13"/>
      <c r="E20" s="13"/>
      <c r="F20" s="13"/>
      <c r="G20" s="11"/>
      <c r="H20" s="11"/>
      <c r="L20" s="3"/>
      <c r="M20" s="6"/>
      <c r="N20" s="6"/>
      <c r="P20" s="21"/>
    </row>
    <row r="21" spans="1:16" ht="11.25">
      <c r="A21" s="5" t="s">
        <v>242</v>
      </c>
      <c r="J21" s="5" t="s">
        <v>244</v>
      </c>
      <c r="O21" s="21"/>
      <c r="P21" s="21"/>
    </row>
    <row r="22" spans="1:13" ht="34.5" customHeight="1">
      <c r="A22" s="433" t="s">
        <v>76</v>
      </c>
      <c r="B22" s="433"/>
      <c r="C22" s="433"/>
      <c r="D22" s="433"/>
      <c r="E22" s="433"/>
      <c r="F22" s="433"/>
      <c r="G22" s="22"/>
      <c r="H22" s="22"/>
      <c r="I22" s="22"/>
      <c r="J22" s="52" t="s">
        <v>108</v>
      </c>
      <c r="K22" s="52" t="s">
        <v>109</v>
      </c>
      <c r="L22" s="52" t="s">
        <v>110</v>
      </c>
      <c r="M22" s="214" t="s">
        <v>4</v>
      </c>
    </row>
    <row r="23" spans="1:14" ht="11.25">
      <c r="A23" s="416" t="s">
        <v>8</v>
      </c>
      <c r="B23" s="417"/>
      <c r="C23" s="418"/>
      <c r="D23" s="27">
        <v>139</v>
      </c>
      <c r="E23" s="27">
        <v>26</v>
      </c>
      <c r="F23" s="210">
        <v>165</v>
      </c>
      <c r="J23" s="54">
        <v>21</v>
      </c>
      <c r="K23" s="54">
        <v>3</v>
      </c>
      <c r="L23" s="54">
        <v>0</v>
      </c>
      <c r="M23" s="43">
        <f>SUM(J23:L23)</f>
        <v>24</v>
      </c>
      <c r="N23" s="21"/>
    </row>
  </sheetData>
  <sheetProtection/>
  <mergeCells count="13">
    <mergeCell ref="A19:A20"/>
    <mergeCell ref="A22:F22"/>
    <mergeCell ref="A23:C23"/>
    <mergeCell ref="J7:J9"/>
    <mergeCell ref="B10:B12"/>
    <mergeCell ref="J10:J12"/>
    <mergeCell ref="B13:C13"/>
    <mergeCell ref="A5:A13"/>
    <mergeCell ref="B5:B6"/>
    <mergeCell ref="C5:C6"/>
    <mergeCell ref="D5:G5"/>
    <mergeCell ref="B7:B9"/>
    <mergeCell ref="A17:B18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2:P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22" customWidth="1"/>
    <col min="2" max="2" width="10.7109375" style="22" customWidth="1"/>
    <col min="3" max="3" width="15.8515625" style="22" customWidth="1"/>
    <col min="4" max="4" width="10.8515625" style="22" customWidth="1"/>
    <col min="5" max="5" width="13.8515625" style="22" customWidth="1"/>
    <col min="6" max="6" width="9.7109375" style="22" customWidth="1"/>
    <col min="7" max="7" width="12.00390625" style="22" customWidth="1"/>
    <col min="8" max="8" width="10.7109375" style="172" customWidth="1"/>
    <col min="9" max="9" width="10.00390625" style="22" customWidth="1"/>
    <col min="10" max="10" width="9.140625" style="22" customWidth="1"/>
    <col min="11" max="11" width="12.00390625" style="22" customWidth="1"/>
    <col min="12" max="12" width="9.7109375" style="22" customWidth="1"/>
    <col min="13" max="13" width="4.8515625" style="22" customWidth="1"/>
    <col min="14" max="14" width="5.57421875" style="22" customWidth="1"/>
    <col min="15" max="15" width="3.00390625" style="22" customWidth="1"/>
    <col min="16" max="16" width="5.28125" style="22" customWidth="1"/>
    <col min="17" max="16384" width="11.421875" style="22" customWidth="1"/>
  </cols>
  <sheetData>
    <row r="2" spans="3:16" s="2" customFormat="1" ht="12.75" customHeight="1">
      <c r="C2" s="3"/>
      <c r="D2" s="4">
        <v>2011</v>
      </c>
      <c r="G2" s="137" t="s">
        <v>319</v>
      </c>
      <c r="H2" s="6"/>
      <c r="I2" s="6"/>
      <c r="J2" s="6"/>
      <c r="K2" s="6"/>
      <c r="L2" s="6"/>
      <c r="M2" s="7"/>
      <c r="N2" s="7"/>
      <c r="O2" s="7"/>
      <c r="P2" s="7"/>
    </row>
    <row r="3" ht="11.25" customHeight="1"/>
    <row r="4" spans="1:16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</row>
    <row r="5" spans="1:12" s="63" customFormat="1" ht="67.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2" customHeight="1">
      <c r="A6" s="64" t="s">
        <v>255</v>
      </c>
      <c r="B6" s="65">
        <v>1</v>
      </c>
      <c r="C6" s="27">
        <v>0</v>
      </c>
      <c r="D6" s="210">
        <v>1</v>
      </c>
      <c r="E6" s="27">
        <v>8</v>
      </c>
      <c r="F6" s="27">
        <v>41</v>
      </c>
      <c r="G6" s="27">
        <v>0</v>
      </c>
      <c r="H6" s="65">
        <v>1</v>
      </c>
      <c r="I6" s="27">
        <v>218</v>
      </c>
      <c r="J6" s="65">
        <v>4</v>
      </c>
      <c r="K6" s="65">
        <v>5</v>
      </c>
      <c r="L6" s="264">
        <v>7</v>
      </c>
    </row>
    <row r="7" spans="1:12" s="63" customFormat="1" ht="12" customHeight="1">
      <c r="A7" s="64" t="s">
        <v>285</v>
      </c>
      <c r="B7" s="27">
        <v>0</v>
      </c>
      <c r="C7" s="65">
        <v>1</v>
      </c>
      <c r="D7" s="27">
        <v>0</v>
      </c>
      <c r="E7" s="27">
        <v>1</v>
      </c>
      <c r="F7" s="27">
        <v>20</v>
      </c>
      <c r="G7" s="27">
        <v>0</v>
      </c>
      <c r="H7" s="65">
        <v>1</v>
      </c>
      <c r="I7" s="27">
        <v>163</v>
      </c>
      <c r="J7" s="27">
        <v>1</v>
      </c>
      <c r="K7" s="27">
        <v>0</v>
      </c>
      <c r="L7" s="27">
        <v>0</v>
      </c>
    </row>
    <row r="8" s="68" customFormat="1" ht="11.25">
      <c r="H8" s="167"/>
    </row>
    <row r="9" spans="1:15" s="68" customFormat="1" ht="15" customHeight="1">
      <c r="A9" s="467" t="s">
        <v>286</v>
      </c>
      <c r="B9" s="467"/>
      <c r="C9" s="467"/>
      <c r="D9" s="467"/>
      <c r="E9" s="467"/>
      <c r="F9" s="269"/>
      <c r="M9" s="71"/>
      <c r="N9" s="71"/>
      <c r="O9" s="71"/>
    </row>
    <row r="10" spans="1:12" s="74" customFormat="1" ht="12.75" customHeight="1">
      <c r="A10" s="467"/>
      <c r="B10" s="467"/>
      <c r="C10" s="467"/>
      <c r="D10" s="467"/>
      <c r="E10" s="467"/>
      <c r="G10" s="440" t="s">
        <v>280</v>
      </c>
      <c r="H10" s="440"/>
      <c r="I10" s="440"/>
      <c r="J10" s="440"/>
      <c r="K10" s="440"/>
      <c r="L10" s="440"/>
    </row>
    <row r="11" spans="1:14" s="74" customFormat="1" ht="75" customHeight="1">
      <c r="A11" s="461" t="s">
        <v>61</v>
      </c>
      <c r="B11" s="482"/>
      <c r="C11" s="482"/>
      <c r="D11" s="121" t="s">
        <v>256</v>
      </c>
      <c r="E11" s="100" t="s">
        <v>4</v>
      </c>
      <c r="H11" s="148" t="s">
        <v>268</v>
      </c>
      <c r="I11" s="77" t="s">
        <v>267</v>
      </c>
      <c r="J11" s="148" t="s">
        <v>269</v>
      </c>
      <c r="K11" s="148" t="s">
        <v>270</v>
      </c>
      <c r="L11" s="148" t="s">
        <v>271</v>
      </c>
      <c r="M11" s="148" t="s">
        <v>284</v>
      </c>
      <c r="N11" s="270" t="s">
        <v>4</v>
      </c>
    </row>
    <row r="12" spans="1:14" ht="12.75" customHeight="1">
      <c r="A12" s="533" t="s">
        <v>62</v>
      </c>
      <c r="B12" s="534"/>
      <c r="C12" s="545"/>
      <c r="D12" s="282">
        <v>0</v>
      </c>
      <c r="E12" s="282">
        <v>0</v>
      </c>
      <c r="F12" s="24"/>
      <c r="G12" s="425" t="s">
        <v>256</v>
      </c>
      <c r="H12" s="82">
        <v>9.8</v>
      </c>
      <c r="I12" s="90">
        <v>0</v>
      </c>
      <c r="J12" s="82">
        <v>14.5</v>
      </c>
      <c r="K12" s="82">
        <v>74.2</v>
      </c>
      <c r="L12" s="82">
        <v>1.5</v>
      </c>
      <c r="M12" s="90">
        <v>0</v>
      </c>
      <c r="N12" s="84">
        <f>SUM(H12:M12)</f>
        <v>100</v>
      </c>
    </row>
    <row r="13" spans="1:14" ht="12.75" customHeight="1">
      <c r="A13" s="533" t="s">
        <v>63</v>
      </c>
      <c r="B13" s="534"/>
      <c r="C13" s="534"/>
      <c r="D13" s="78">
        <v>0</v>
      </c>
      <c r="E13" s="78">
        <v>0</v>
      </c>
      <c r="F13" s="184"/>
      <c r="G13" s="426"/>
      <c r="H13" s="86"/>
      <c r="I13" s="86"/>
      <c r="J13" s="86"/>
      <c r="K13" s="86"/>
      <c r="L13" s="86"/>
      <c r="M13" s="86"/>
      <c r="N13" s="152">
        <v>275</v>
      </c>
    </row>
    <row r="14" spans="1:14" ht="24.75" customHeight="1">
      <c r="A14" s="533" t="s">
        <v>64</v>
      </c>
      <c r="B14" s="534"/>
      <c r="C14" s="545"/>
      <c r="D14" s="282">
        <v>0</v>
      </c>
      <c r="E14" s="78">
        <v>0</v>
      </c>
      <c r="F14" s="184"/>
      <c r="G14" s="425" t="s">
        <v>4</v>
      </c>
      <c r="H14" s="82">
        <v>7</v>
      </c>
      <c r="I14" s="90">
        <v>0</v>
      </c>
      <c r="J14" s="82">
        <v>35.9</v>
      </c>
      <c r="K14" s="82">
        <v>56.1</v>
      </c>
      <c r="L14" s="82">
        <v>1.1</v>
      </c>
      <c r="M14" s="90">
        <v>0</v>
      </c>
      <c r="N14" s="84">
        <f>SUM(H14:M14)</f>
        <v>100.1</v>
      </c>
    </row>
    <row r="15" spans="1:14" ht="12.75" customHeight="1">
      <c r="A15" s="533" t="s">
        <v>65</v>
      </c>
      <c r="B15" s="534"/>
      <c r="C15" s="534"/>
      <c r="D15" s="78">
        <v>0</v>
      </c>
      <c r="E15" s="78">
        <v>0</v>
      </c>
      <c r="F15" s="184"/>
      <c r="G15" s="426"/>
      <c r="H15" s="86"/>
      <c r="I15" s="86"/>
      <c r="J15" s="86"/>
      <c r="K15" s="86"/>
      <c r="L15" s="86"/>
      <c r="M15" s="91"/>
      <c r="N15" s="88">
        <v>460</v>
      </c>
    </row>
    <row r="16" spans="1:8" ht="12.75" customHeight="1">
      <c r="A16" s="533" t="s">
        <v>66</v>
      </c>
      <c r="B16" s="534"/>
      <c r="C16" s="545"/>
      <c r="D16" s="282">
        <v>95.27</v>
      </c>
      <c r="E16" s="106">
        <v>95.87</v>
      </c>
      <c r="F16" s="184"/>
      <c r="H16" s="80"/>
    </row>
    <row r="17" spans="1:8" ht="12.75" customHeight="1">
      <c r="A17" s="533" t="s">
        <v>67</v>
      </c>
      <c r="B17" s="534"/>
      <c r="C17" s="545"/>
      <c r="D17" s="78">
        <v>1.82</v>
      </c>
      <c r="E17" s="106">
        <v>1.96</v>
      </c>
      <c r="F17" s="184"/>
      <c r="H17" s="80"/>
    </row>
    <row r="18" spans="1:8" ht="30" customHeight="1">
      <c r="A18" s="533" t="s">
        <v>68</v>
      </c>
      <c r="B18" s="534"/>
      <c r="C18" s="545"/>
      <c r="D18" s="78">
        <v>0</v>
      </c>
      <c r="E18" s="106">
        <v>0</v>
      </c>
      <c r="F18" s="184"/>
      <c r="H18" s="80"/>
    </row>
    <row r="19" spans="1:8" ht="12.75" customHeight="1">
      <c r="A19" s="533" t="s">
        <v>69</v>
      </c>
      <c r="B19" s="534"/>
      <c r="C19" s="545"/>
      <c r="D19" s="78">
        <v>0.73</v>
      </c>
      <c r="E19" s="77">
        <v>0.43</v>
      </c>
      <c r="F19" s="184"/>
      <c r="H19" s="80"/>
    </row>
    <row r="20" spans="1:8" ht="12.75" customHeight="1">
      <c r="A20" s="533" t="s">
        <v>70</v>
      </c>
      <c r="B20" s="534"/>
      <c r="C20" s="545"/>
      <c r="D20" s="282">
        <v>0</v>
      </c>
      <c r="E20" s="78">
        <v>0</v>
      </c>
      <c r="F20" s="184"/>
      <c r="H20" s="80"/>
    </row>
    <row r="21" spans="1:8" ht="12.75" customHeight="1">
      <c r="A21" s="533" t="s">
        <v>75</v>
      </c>
      <c r="B21" s="534"/>
      <c r="C21" s="545"/>
      <c r="D21" s="78">
        <v>0</v>
      </c>
      <c r="E21" s="78">
        <v>0</v>
      </c>
      <c r="F21" s="184"/>
      <c r="H21" s="80"/>
    </row>
    <row r="22" spans="1:8" ht="12.75" customHeight="1">
      <c r="A22" s="533" t="s">
        <v>71</v>
      </c>
      <c r="B22" s="534"/>
      <c r="C22" s="545"/>
      <c r="D22" s="78">
        <v>0</v>
      </c>
      <c r="E22" s="78">
        <v>0</v>
      </c>
      <c r="F22" s="184"/>
      <c r="H22" s="80"/>
    </row>
    <row r="23" spans="1:8" ht="12.75" customHeight="1">
      <c r="A23" s="533" t="s">
        <v>72</v>
      </c>
      <c r="B23" s="534"/>
      <c r="C23" s="545"/>
      <c r="D23" s="78">
        <v>0</v>
      </c>
      <c r="E23" s="78">
        <v>0</v>
      </c>
      <c r="F23" s="184"/>
      <c r="H23" s="80"/>
    </row>
    <row r="24" spans="1:8" ht="12.75" customHeight="1">
      <c r="A24" s="533" t="s">
        <v>25</v>
      </c>
      <c r="B24" s="534"/>
      <c r="C24" s="545"/>
      <c r="D24" s="78">
        <v>2.18</v>
      </c>
      <c r="E24" s="106">
        <v>1.74</v>
      </c>
      <c r="F24" s="184"/>
      <c r="H24" s="80"/>
    </row>
    <row r="25" spans="1:8" ht="12.75" customHeight="1">
      <c r="A25" s="535" t="s">
        <v>275</v>
      </c>
      <c r="B25" s="536"/>
      <c r="C25" s="546"/>
      <c r="D25" s="242">
        <f>SUM(D12:D24)</f>
        <v>100</v>
      </c>
      <c r="E25" s="162">
        <f>SUM(E12:E24)</f>
        <v>100</v>
      </c>
      <c r="F25" s="184"/>
      <c r="H25" s="154"/>
    </row>
    <row r="26" spans="1:10" ht="12.75" customHeight="1">
      <c r="A26" s="540"/>
      <c r="B26" s="541"/>
      <c r="C26" s="542"/>
      <c r="D26" s="155">
        <v>275</v>
      </c>
      <c r="E26" s="152">
        <v>460</v>
      </c>
      <c r="H26" s="156"/>
      <c r="I26" s="98"/>
      <c r="J26" s="98"/>
    </row>
    <row r="27" ht="18" customHeight="1">
      <c r="F27" s="185"/>
    </row>
  </sheetData>
  <sheetProtection/>
  <mergeCells count="21">
    <mergeCell ref="G12:G13"/>
    <mergeCell ref="G14:G15"/>
    <mergeCell ref="A15:C15"/>
    <mergeCell ref="A4:P4"/>
    <mergeCell ref="A9:E10"/>
    <mergeCell ref="G10:L10"/>
    <mergeCell ref="A11:C11"/>
    <mergeCell ref="A16:C16"/>
    <mergeCell ref="A17:C17"/>
    <mergeCell ref="A24:C24"/>
    <mergeCell ref="A25:C25"/>
    <mergeCell ref="A12:C12"/>
    <mergeCell ref="A13:C13"/>
    <mergeCell ref="A14:C14"/>
    <mergeCell ref="A26:C26"/>
    <mergeCell ref="A18:C18"/>
    <mergeCell ref="A19:C19"/>
    <mergeCell ref="A20:C20"/>
    <mergeCell ref="A21:C21"/>
    <mergeCell ref="A22:C22"/>
    <mergeCell ref="A23:C2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318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94" customFormat="1" ht="15.75" customHeight="1">
      <c r="A5" s="439" t="s">
        <v>277</v>
      </c>
      <c r="B5" s="439"/>
      <c r="C5" s="439"/>
      <c r="D5" s="439"/>
      <c r="E5" s="439"/>
      <c r="F5" s="457" t="s">
        <v>278</v>
      </c>
      <c r="G5" s="457"/>
      <c r="H5" s="457"/>
      <c r="I5" s="457"/>
      <c r="J5" s="97"/>
    </row>
    <row r="6" spans="1:8" s="12" customFormat="1" ht="15" customHeight="1">
      <c r="A6" s="17"/>
      <c r="B6" s="416" t="s">
        <v>257</v>
      </c>
      <c r="C6" s="417"/>
      <c r="D6" s="418"/>
      <c r="F6" s="478" t="s">
        <v>258</v>
      </c>
      <c r="G6" s="478" t="s">
        <v>257</v>
      </c>
      <c r="H6" s="478" t="s">
        <v>4</v>
      </c>
    </row>
    <row r="7" spans="1:8" s="12" customFormat="1" ht="12.75" customHeight="1">
      <c r="A7" s="159" t="s">
        <v>27</v>
      </c>
      <c r="B7" s="42" t="s">
        <v>3</v>
      </c>
      <c r="C7" s="42" t="s">
        <v>2</v>
      </c>
      <c r="D7" s="160" t="s">
        <v>4</v>
      </c>
      <c r="F7" s="479"/>
      <c r="G7" s="479"/>
      <c r="H7" s="479"/>
    </row>
    <row r="8" spans="1:8" s="12" customFormat="1" ht="12" customHeight="1">
      <c r="A8" s="159" t="s">
        <v>272</v>
      </c>
      <c r="B8" s="105">
        <v>0</v>
      </c>
      <c r="C8" s="105">
        <v>0</v>
      </c>
      <c r="D8" s="120">
        <v>0</v>
      </c>
      <c r="F8" s="149" t="s">
        <v>259</v>
      </c>
      <c r="G8" s="106">
        <v>0</v>
      </c>
      <c r="H8" s="161">
        <v>0</v>
      </c>
    </row>
    <row r="9" spans="1:8" s="24" customFormat="1" ht="12.75" customHeight="1">
      <c r="A9" s="159">
        <v>1989</v>
      </c>
      <c r="B9" s="105">
        <v>0</v>
      </c>
      <c r="C9" s="105">
        <v>0</v>
      </c>
      <c r="D9" s="120">
        <v>0</v>
      </c>
      <c r="F9" s="149" t="s">
        <v>260</v>
      </c>
      <c r="G9" s="106">
        <v>3.6</v>
      </c>
      <c r="H9" s="161">
        <v>2.8</v>
      </c>
    </row>
    <row r="10" spans="1:8" s="24" customFormat="1" ht="11.25">
      <c r="A10" s="159">
        <v>1988</v>
      </c>
      <c r="B10" s="105">
        <v>0</v>
      </c>
      <c r="C10" s="105">
        <v>0</v>
      </c>
      <c r="D10" s="120">
        <v>0</v>
      </c>
      <c r="F10" s="149" t="s">
        <v>261</v>
      </c>
      <c r="G10" s="106">
        <v>26.5</v>
      </c>
      <c r="H10" s="161">
        <v>27.2</v>
      </c>
    </row>
    <row r="11" spans="1:8" s="24" customFormat="1" ht="11.25">
      <c r="A11" s="159">
        <v>1987</v>
      </c>
      <c r="B11" s="105">
        <v>0.41</v>
      </c>
      <c r="C11" s="105">
        <v>0</v>
      </c>
      <c r="D11" s="120">
        <v>0.36</v>
      </c>
      <c r="F11" s="149" t="s">
        <v>262</v>
      </c>
      <c r="G11" s="106">
        <v>31.3</v>
      </c>
      <c r="H11" s="161">
        <v>30.4</v>
      </c>
    </row>
    <row r="12" spans="1:8" s="24" customFormat="1" ht="11.25">
      <c r="A12" s="159">
        <v>1986</v>
      </c>
      <c r="B12" s="105">
        <v>3.73</v>
      </c>
      <c r="C12" s="105">
        <v>0</v>
      </c>
      <c r="D12" s="120">
        <v>3.27</v>
      </c>
      <c r="F12" s="149" t="s">
        <v>263</v>
      </c>
      <c r="G12" s="77">
        <v>21.8</v>
      </c>
      <c r="H12" s="179">
        <v>22</v>
      </c>
    </row>
    <row r="13" spans="1:8" s="24" customFormat="1" ht="11.25">
      <c r="A13" s="159">
        <v>1985</v>
      </c>
      <c r="B13" s="105">
        <v>5.81</v>
      </c>
      <c r="C13" s="105">
        <v>0</v>
      </c>
      <c r="D13" s="120">
        <v>5.09</v>
      </c>
      <c r="F13" s="149" t="s">
        <v>264</v>
      </c>
      <c r="G13" s="77">
        <v>9.8</v>
      </c>
      <c r="H13" s="179">
        <v>11.1</v>
      </c>
    </row>
    <row r="14" spans="1:8" ht="11.25">
      <c r="A14" s="159">
        <v>1984</v>
      </c>
      <c r="B14" s="77">
        <v>3.32</v>
      </c>
      <c r="C14" s="105">
        <v>14.71</v>
      </c>
      <c r="D14" s="120">
        <v>4.73</v>
      </c>
      <c r="F14" s="149" t="s">
        <v>265</v>
      </c>
      <c r="G14" s="77">
        <v>5.5</v>
      </c>
      <c r="H14" s="179">
        <v>5.7</v>
      </c>
    </row>
    <row r="15" spans="1:8" ht="11.25">
      <c r="A15" s="159">
        <v>1983</v>
      </c>
      <c r="B15" s="77">
        <v>6.22</v>
      </c>
      <c r="C15" s="105">
        <v>0</v>
      </c>
      <c r="D15" s="120">
        <v>5.45</v>
      </c>
      <c r="F15" s="149" t="s">
        <v>266</v>
      </c>
      <c r="G15" s="77">
        <v>1.1</v>
      </c>
      <c r="H15" s="179">
        <v>0.7</v>
      </c>
    </row>
    <row r="16" spans="1:8" ht="11.25">
      <c r="A16" s="159" t="s">
        <v>273</v>
      </c>
      <c r="B16" s="105">
        <v>80.08</v>
      </c>
      <c r="C16" s="105">
        <v>85.29</v>
      </c>
      <c r="D16" s="120">
        <v>80.73</v>
      </c>
      <c r="F16" s="149" t="s">
        <v>279</v>
      </c>
      <c r="G16" s="106">
        <v>0.4</v>
      </c>
      <c r="H16" s="161">
        <v>0.2</v>
      </c>
    </row>
    <row r="17" spans="1:11" ht="11.25">
      <c r="A17" s="159" t="s">
        <v>25</v>
      </c>
      <c r="B17" s="105">
        <v>0.41</v>
      </c>
      <c r="C17" s="77">
        <v>0</v>
      </c>
      <c r="D17" s="120">
        <v>0.36</v>
      </c>
      <c r="F17" s="478" t="s">
        <v>4</v>
      </c>
      <c r="G17" s="107">
        <f>SUM(G8:G16)</f>
        <v>100</v>
      </c>
      <c r="H17" s="107">
        <f>SUM(H8:H16)</f>
        <v>100.10000000000001</v>
      </c>
      <c r="J17" s="112"/>
      <c r="K17" s="112"/>
    </row>
    <row r="18" spans="1:8" ht="11.25">
      <c r="A18" s="530" t="s">
        <v>4</v>
      </c>
      <c r="B18" s="107">
        <f>SUM(B8:B17)</f>
        <v>99.97999999999999</v>
      </c>
      <c r="C18" s="107">
        <f>SUM(C8:C17)</f>
        <v>100</v>
      </c>
      <c r="D18" s="107">
        <f>SUM(D8:D17)</f>
        <v>99.99</v>
      </c>
      <c r="F18" s="479"/>
      <c r="G18" s="109">
        <v>275</v>
      </c>
      <c r="H18" s="109">
        <v>460</v>
      </c>
    </row>
    <row r="19" spans="1:4" ht="11.25">
      <c r="A19" s="530"/>
      <c r="B19" s="109">
        <v>241</v>
      </c>
      <c r="C19" s="109">
        <v>34</v>
      </c>
      <c r="D19" s="109">
        <v>275</v>
      </c>
    </row>
    <row r="20" spans="1:4" ht="11.25">
      <c r="A20" s="17"/>
      <c r="B20" s="111"/>
      <c r="C20" s="111"/>
      <c r="D20" s="111"/>
    </row>
    <row r="21" spans="1:4" ht="11.25">
      <c r="A21" s="17"/>
      <c r="B21" s="111"/>
      <c r="C21" s="111"/>
      <c r="D21" s="111"/>
    </row>
    <row r="22" spans="1:4" ht="11.25">
      <c r="A22" s="17"/>
      <c r="B22" s="111"/>
      <c r="C22" s="111"/>
      <c r="D22" s="111"/>
    </row>
    <row r="23" spans="1:8" ht="11.25">
      <c r="A23" s="17"/>
      <c r="B23" s="111"/>
      <c r="C23" s="111"/>
      <c r="D23" s="111"/>
      <c r="H23" s="112"/>
    </row>
    <row r="24" spans="1:4" ht="11.25">
      <c r="A24" s="17"/>
      <c r="B24" s="111"/>
      <c r="C24" s="111"/>
      <c r="D24" s="111"/>
    </row>
    <row r="25" spans="1:6" ht="11.25">
      <c r="A25" s="17"/>
      <c r="B25" s="111"/>
      <c r="C25" s="111"/>
      <c r="D25" s="111"/>
      <c r="F25" s="112"/>
    </row>
    <row r="26" spans="1:4" ht="11.25">
      <c r="A26" s="17"/>
      <c r="B26" s="111"/>
      <c r="C26" s="111"/>
      <c r="D26" s="111"/>
    </row>
    <row r="27" spans="1:4" ht="11.25">
      <c r="A27" s="17"/>
      <c r="B27" s="111"/>
      <c r="C27" s="111"/>
      <c r="D27" s="111"/>
    </row>
    <row r="28" spans="1:5" s="94" customFormat="1" ht="18" customHeight="1">
      <c r="A28" s="434"/>
      <c r="B28" s="114"/>
      <c r="C28" s="114"/>
      <c r="D28" s="114"/>
      <c r="E28" s="97"/>
    </row>
    <row r="29" spans="1:5" ht="11.25">
      <c r="A29" s="434"/>
      <c r="B29" s="115"/>
      <c r="C29" s="115"/>
      <c r="D29" s="115"/>
      <c r="E29" s="11"/>
    </row>
    <row r="30" spans="1:5" ht="11.25">
      <c r="A30" s="116"/>
      <c r="B30" s="2"/>
      <c r="C30" s="2"/>
      <c r="D30" s="2"/>
      <c r="E30" s="2"/>
    </row>
    <row r="31" spans="1:5" ht="11.25">
      <c r="A31" s="116"/>
      <c r="B31" s="2"/>
      <c r="C31" s="2"/>
      <c r="D31" s="2"/>
      <c r="E31" s="2"/>
    </row>
  </sheetData>
  <sheetProtection/>
  <mergeCells count="9">
    <mergeCell ref="A5:E5"/>
    <mergeCell ref="F5:I5"/>
    <mergeCell ref="A28:A29"/>
    <mergeCell ref="B6:D6"/>
    <mergeCell ref="F6:F7"/>
    <mergeCell ref="G6:G7"/>
    <mergeCell ref="H6:H7"/>
    <mergeCell ref="F17:F18"/>
    <mergeCell ref="A18:A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11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318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94" customFormat="1" ht="12" customHeight="1">
      <c r="A4" s="439" t="s">
        <v>274</v>
      </c>
      <c r="B4" s="439"/>
      <c r="C4" s="439"/>
      <c r="D4" s="96"/>
    </row>
    <row r="5" spans="1:6" s="94" customFormat="1" ht="13.5" customHeight="1">
      <c r="A5" s="96"/>
      <c r="B5" s="96"/>
      <c r="C5" s="461" t="s">
        <v>256</v>
      </c>
      <c r="D5" s="462"/>
      <c r="E5" s="461" t="s">
        <v>4</v>
      </c>
      <c r="F5" s="462"/>
    </row>
    <row r="6" spans="1:6" s="99" customFormat="1" ht="14.25" customHeight="1">
      <c r="A6" s="416" t="s">
        <v>247</v>
      </c>
      <c r="B6" s="418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23" t="s">
        <v>28</v>
      </c>
      <c r="B7" s="42" t="s">
        <v>29</v>
      </c>
      <c r="C7" s="77">
        <v>4.4</v>
      </c>
      <c r="D7" s="77">
        <v>2.9</v>
      </c>
      <c r="E7" s="77">
        <v>4.8</v>
      </c>
      <c r="F7" s="77">
        <v>3.3</v>
      </c>
    </row>
    <row r="8" spans="1:6" ht="12" customHeight="1">
      <c r="A8" s="126" t="s">
        <v>30</v>
      </c>
      <c r="B8" s="470" t="s">
        <v>33</v>
      </c>
      <c r="C8" s="463">
        <v>10.5</v>
      </c>
      <c r="D8" s="471">
        <v>4.4</v>
      </c>
      <c r="E8" s="463">
        <v>10.2</v>
      </c>
      <c r="F8" s="463">
        <v>3.9</v>
      </c>
    </row>
    <row r="9" spans="1:6" ht="12" customHeight="1">
      <c r="A9" s="127" t="s">
        <v>31</v>
      </c>
      <c r="B9" s="470"/>
      <c r="C9" s="464"/>
      <c r="D9" s="471"/>
      <c r="E9" s="464"/>
      <c r="F9" s="464"/>
    </row>
    <row r="10" spans="1:6" ht="12" customHeight="1">
      <c r="A10" s="128" t="s">
        <v>32</v>
      </c>
      <c r="B10" s="470"/>
      <c r="C10" s="465"/>
      <c r="D10" s="471"/>
      <c r="E10" s="465"/>
      <c r="F10" s="465"/>
    </row>
    <row r="11" spans="1:6" ht="12" customHeight="1">
      <c r="A11" s="126" t="s">
        <v>34</v>
      </c>
      <c r="B11" s="425" t="s">
        <v>40</v>
      </c>
      <c r="C11" s="463">
        <v>21.5</v>
      </c>
      <c r="D11" s="463">
        <v>8.7</v>
      </c>
      <c r="E11" s="463">
        <v>22.6</v>
      </c>
      <c r="F11" s="463">
        <v>8.9</v>
      </c>
    </row>
    <row r="12" spans="1:6" ht="12" customHeight="1">
      <c r="A12" s="127" t="s">
        <v>35</v>
      </c>
      <c r="B12" s="466"/>
      <c r="C12" s="464"/>
      <c r="D12" s="464"/>
      <c r="E12" s="464"/>
      <c r="F12" s="464"/>
    </row>
    <row r="13" spans="1:6" ht="12" customHeight="1">
      <c r="A13" s="127" t="s">
        <v>36</v>
      </c>
      <c r="B13" s="466"/>
      <c r="C13" s="464"/>
      <c r="D13" s="464"/>
      <c r="E13" s="464"/>
      <c r="F13" s="464"/>
    </row>
    <row r="14" spans="1:6" ht="12" customHeight="1">
      <c r="A14" s="127" t="s">
        <v>37</v>
      </c>
      <c r="B14" s="466"/>
      <c r="C14" s="464"/>
      <c r="D14" s="464"/>
      <c r="E14" s="464"/>
      <c r="F14" s="464"/>
    </row>
    <row r="15" spans="1:6" ht="12" customHeight="1">
      <c r="A15" s="127" t="s">
        <v>38</v>
      </c>
      <c r="B15" s="466"/>
      <c r="C15" s="464"/>
      <c r="D15" s="464"/>
      <c r="E15" s="464"/>
      <c r="F15" s="464"/>
    </row>
    <row r="16" spans="1:6" ht="12" customHeight="1">
      <c r="A16" s="128" t="s">
        <v>39</v>
      </c>
      <c r="B16" s="426"/>
      <c r="C16" s="465"/>
      <c r="D16" s="465"/>
      <c r="E16" s="465"/>
      <c r="F16" s="465"/>
    </row>
    <row r="17" spans="1:6" ht="12" customHeight="1">
      <c r="A17" s="126" t="s">
        <v>41</v>
      </c>
      <c r="B17" s="425" t="s">
        <v>47</v>
      </c>
      <c r="C17" s="463">
        <v>9.1</v>
      </c>
      <c r="D17" s="463">
        <v>9.8</v>
      </c>
      <c r="E17" s="463">
        <v>8.9</v>
      </c>
      <c r="F17" s="463">
        <v>10.2</v>
      </c>
    </row>
    <row r="18" spans="1:6" ht="12" customHeight="1">
      <c r="A18" s="127" t="s">
        <v>42</v>
      </c>
      <c r="B18" s="466"/>
      <c r="C18" s="464"/>
      <c r="D18" s="464"/>
      <c r="E18" s="464"/>
      <c r="F18" s="464"/>
    </row>
    <row r="19" spans="1:6" ht="12" customHeight="1">
      <c r="A19" s="127" t="s">
        <v>43</v>
      </c>
      <c r="B19" s="466"/>
      <c r="C19" s="464"/>
      <c r="D19" s="464"/>
      <c r="E19" s="464"/>
      <c r="F19" s="464"/>
    </row>
    <row r="20" spans="1:6" ht="12" customHeight="1">
      <c r="A20" s="127" t="s">
        <v>44</v>
      </c>
      <c r="B20" s="466"/>
      <c r="C20" s="464"/>
      <c r="D20" s="464"/>
      <c r="E20" s="464"/>
      <c r="F20" s="464"/>
    </row>
    <row r="21" spans="1:6" ht="12" customHeight="1">
      <c r="A21" s="127" t="s">
        <v>45</v>
      </c>
      <c r="B21" s="466"/>
      <c r="C21" s="464"/>
      <c r="D21" s="464"/>
      <c r="E21" s="464"/>
      <c r="F21" s="464"/>
    </row>
    <row r="22" spans="1:6" ht="12" customHeight="1">
      <c r="A22" s="128" t="s">
        <v>46</v>
      </c>
      <c r="B22" s="426"/>
      <c r="C22" s="465"/>
      <c r="D22" s="465"/>
      <c r="E22" s="465"/>
      <c r="F22" s="465"/>
    </row>
    <row r="23" spans="1:6" ht="12" customHeight="1">
      <c r="A23" s="126" t="s">
        <v>48</v>
      </c>
      <c r="B23" s="425" t="s">
        <v>53</v>
      </c>
      <c r="C23" s="471">
        <v>27.6</v>
      </c>
      <c r="D23" s="463">
        <v>42.9</v>
      </c>
      <c r="E23" s="463">
        <v>29.3</v>
      </c>
      <c r="F23" s="463">
        <v>43.7</v>
      </c>
    </row>
    <row r="24" spans="1:6" ht="12" customHeight="1">
      <c r="A24" s="127" t="s">
        <v>49</v>
      </c>
      <c r="B24" s="466"/>
      <c r="C24" s="471"/>
      <c r="D24" s="464"/>
      <c r="E24" s="464"/>
      <c r="F24" s="464"/>
    </row>
    <row r="25" spans="1:6" ht="12" customHeight="1">
      <c r="A25" s="127" t="s">
        <v>50</v>
      </c>
      <c r="B25" s="466"/>
      <c r="C25" s="471"/>
      <c r="D25" s="464"/>
      <c r="E25" s="464"/>
      <c r="F25" s="464"/>
    </row>
    <row r="26" spans="1:6" ht="12" customHeight="1">
      <c r="A26" s="127" t="s">
        <v>51</v>
      </c>
      <c r="B26" s="466"/>
      <c r="C26" s="471"/>
      <c r="D26" s="464"/>
      <c r="E26" s="464"/>
      <c r="F26" s="464"/>
    </row>
    <row r="27" spans="1:6" ht="12" customHeight="1">
      <c r="A27" s="128" t="s">
        <v>52</v>
      </c>
      <c r="B27" s="426"/>
      <c r="C27" s="471"/>
      <c r="D27" s="465"/>
      <c r="E27" s="465"/>
      <c r="F27" s="465"/>
    </row>
    <row r="28" spans="1:6" ht="12" customHeight="1">
      <c r="A28" s="126" t="s">
        <v>54</v>
      </c>
      <c r="B28" s="470" t="s">
        <v>57</v>
      </c>
      <c r="C28" s="463">
        <v>18.5</v>
      </c>
      <c r="D28" s="463">
        <v>8</v>
      </c>
      <c r="E28" s="463">
        <v>17.6</v>
      </c>
      <c r="F28" s="463">
        <v>8.5</v>
      </c>
    </row>
    <row r="29" spans="1:6" ht="12" customHeight="1">
      <c r="A29" s="127" t="s">
        <v>55</v>
      </c>
      <c r="B29" s="470"/>
      <c r="C29" s="464"/>
      <c r="D29" s="464"/>
      <c r="E29" s="464"/>
      <c r="F29" s="464"/>
    </row>
    <row r="30" spans="1:7" ht="12" customHeight="1">
      <c r="A30" s="128" t="s">
        <v>56</v>
      </c>
      <c r="B30" s="470"/>
      <c r="C30" s="465"/>
      <c r="D30" s="465"/>
      <c r="E30" s="465"/>
      <c r="F30" s="465"/>
      <c r="G30" s="112"/>
    </row>
    <row r="31" spans="1:6" ht="12" customHeight="1">
      <c r="A31" s="126" t="s">
        <v>58</v>
      </c>
      <c r="B31" s="28" t="s">
        <v>59</v>
      </c>
      <c r="C31" s="77">
        <v>1.1</v>
      </c>
      <c r="D31" s="77">
        <v>18.5</v>
      </c>
      <c r="E31" s="77">
        <v>0.9</v>
      </c>
      <c r="F31" s="77">
        <v>18</v>
      </c>
    </row>
    <row r="32" spans="1:6" ht="12" customHeight="1">
      <c r="A32" s="102" t="s">
        <v>60</v>
      </c>
      <c r="B32" s="104"/>
      <c r="C32" s="77">
        <v>7.3</v>
      </c>
      <c r="D32" s="77">
        <v>4.7</v>
      </c>
      <c r="E32" s="77">
        <v>5.7</v>
      </c>
      <c r="F32" s="77">
        <v>3.5</v>
      </c>
    </row>
    <row r="33" spans="1:6" s="94" customFormat="1" ht="12" customHeight="1">
      <c r="A33" s="452" t="s">
        <v>275</v>
      </c>
      <c r="B33" s="454"/>
      <c r="C33" s="131">
        <f>SUM(C7:C32)</f>
        <v>99.99999999999999</v>
      </c>
      <c r="D33" s="131">
        <f>SUM(D7:D32)</f>
        <v>99.9</v>
      </c>
      <c r="E33" s="131">
        <f>SUM(E7:E32)</f>
        <v>100.00000000000001</v>
      </c>
      <c r="F33" s="131">
        <f>SUM(F7:F32)</f>
        <v>100</v>
      </c>
    </row>
    <row r="34" spans="1:6" ht="12.75" customHeight="1">
      <c r="A34" s="455"/>
      <c r="B34" s="428"/>
      <c r="C34" s="132">
        <v>275</v>
      </c>
      <c r="D34" s="132">
        <v>275</v>
      </c>
      <c r="E34" s="132">
        <v>460</v>
      </c>
      <c r="F34" s="132">
        <v>460</v>
      </c>
    </row>
    <row r="35" spans="1:4" ht="10.5" customHeight="1">
      <c r="A35" s="163"/>
      <c r="B35" s="163"/>
      <c r="C35" s="164"/>
      <c r="D35" s="165"/>
    </row>
  </sheetData>
  <sheetProtection/>
  <mergeCells count="30"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B11:B16"/>
    <mergeCell ref="C11:C16"/>
    <mergeCell ref="D11:D16"/>
    <mergeCell ref="E11:E16"/>
    <mergeCell ref="F11:F16"/>
    <mergeCell ref="E23:E27"/>
    <mergeCell ref="F23:F27"/>
    <mergeCell ref="B28:B30"/>
    <mergeCell ref="C28:C30"/>
    <mergeCell ref="D28:D30"/>
    <mergeCell ref="E28:E30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421875" style="2" customWidth="1"/>
    <col min="2" max="3" width="6.421875" style="2" customWidth="1"/>
    <col min="4" max="4" width="8.140625" style="2" customWidth="1"/>
    <col min="5" max="6" width="8.28125" style="2" customWidth="1"/>
    <col min="7" max="7" width="8.7109375" style="2" customWidth="1"/>
    <col min="8" max="8" width="9.00390625" style="2" customWidth="1"/>
    <col min="9" max="9" width="18.7109375" style="2" customWidth="1"/>
    <col min="10" max="10" width="13.140625" style="2" customWidth="1"/>
    <col min="11" max="11" width="9.421875" style="2" customWidth="1"/>
    <col min="12" max="12" width="10.00390625" style="2" customWidth="1"/>
    <col min="13" max="13" width="11.421875" style="2" customWidth="1"/>
    <col min="14" max="15" width="8.57421875" style="2" customWidth="1"/>
    <col min="16" max="16" width="8.28125" style="2" customWidth="1"/>
    <col min="17" max="17" width="7.140625" style="2" customWidth="1"/>
    <col min="18" max="18" width="6.8515625" style="2" customWidth="1"/>
    <col min="19" max="19" width="5.7109375" style="2" customWidth="1"/>
    <col min="20" max="16384" width="11.421875" style="2" customWidth="1"/>
  </cols>
  <sheetData>
    <row r="2" spans="5:18" ht="12.75" customHeight="1">
      <c r="E2" s="3"/>
      <c r="F2" s="4">
        <v>2011</v>
      </c>
      <c r="H2" s="137" t="s">
        <v>320</v>
      </c>
      <c r="I2" s="6"/>
      <c r="J2" s="6"/>
      <c r="K2" s="6"/>
      <c r="L2" s="6"/>
      <c r="M2" s="7"/>
      <c r="N2" s="7"/>
      <c r="O2" s="7"/>
      <c r="P2" s="7"/>
      <c r="Q2" s="7"/>
      <c r="R2" s="7"/>
    </row>
    <row r="3" ht="18.75" customHeight="1"/>
    <row r="4" spans="1:19" ht="11.25">
      <c r="A4" s="5" t="s">
        <v>243</v>
      </c>
      <c r="F4" s="4"/>
      <c r="I4" s="6"/>
      <c r="J4" s="6"/>
      <c r="K4" s="6"/>
      <c r="L4" s="6"/>
      <c r="M4" s="7"/>
      <c r="N4" s="7"/>
      <c r="O4" s="7"/>
      <c r="P4" s="7"/>
      <c r="Q4" s="7"/>
      <c r="R4" s="7"/>
      <c r="S4" s="8"/>
    </row>
    <row r="5" spans="1:19" ht="60" customHeight="1">
      <c r="A5" s="422" t="s">
        <v>0</v>
      </c>
      <c r="B5" s="425" t="s">
        <v>1</v>
      </c>
      <c r="C5" s="425" t="s">
        <v>240</v>
      </c>
      <c r="D5" s="416" t="s">
        <v>0</v>
      </c>
      <c r="E5" s="417"/>
      <c r="F5" s="417"/>
      <c r="G5" s="418"/>
      <c r="I5" s="10" t="s">
        <v>241</v>
      </c>
      <c r="L5" s="3"/>
      <c r="M5" s="4"/>
      <c r="S5" s="11"/>
    </row>
    <row r="6" spans="1:19" ht="27.75" customHeight="1">
      <c r="A6" s="423"/>
      <c r="B6" s="426"/>
      <c r="C6" s="426"/>
      <c r="D6" s="42" t="s">
        <v>3</v>
      </c>
      <c r="E6" s="42" t="s">
        <v>2</v>
      </c>
      <c r="F6" s="42" t="s">
        <v>4</v>
      </c>
      <c r="G6" s="28" t="s">
        <v>5</v>
      </c>
      <c r="J6" s="42" t="s">
        <v>240</v>
      </c>
      <c r="K6" s="42" t="s">
        <v>3</v>
      </c>
      <c r="L6" s="42" t="s">
        <v>2</v>
      </c>
      <c r="M6" s="37" t="s">
        <v>4</v>
      </c>
      <c r="S6" s="11"/>
    </row>
    <row r="7" spans="1:19" ht="11.25">
      <c r="A7" s="423"/>
      <c r="B7" s="419" t="s">
        <v>106</v>
      </c>
      <c r="C7" s="39" t="s">
        <v>106</v>
      </c>
      <c r="D7" s="13">
        <v>75</v>
      </c>
      <c r="E7" s="208">
        <v>15</v>
      </c>
      <c r="F7" s="13">
        <v>90</v>
      </c>
      <c r="G7" s="208">
        <v>0</v>
      </c>
      <c r="I7" s="419" t="s">
        <v>107</v>
      </c>
      <c r="J7" s="17" t="s">
        <v>106</v>
      </c>
      <c r="K7" s="49">
        <v>1303</v>
      </c>
      <c r="L7" s="15">
        <v>276</v>
      </c>
      <c r="M7" s="34">
        <v>1579</v>
      </c>
      <c r="S7" s="11"/>
    </row>
    <row r="8" spans="1:19" ht="11.25">
      <c r="A8" s="423"/>
      <c r="B8" s="420"/>
      <c r="C8" s="40" t="s">
        <v>236</v>
      </c>
      <c r="D8" s="13">
        <v>1107</v>
      </c>
      <c r="E8" s="209">
        <v>377</v>
      </c>
      <c r="F8" s="13">
        <v>1484</v>
      </c>
      <c r="G8" s="209">
        <v>1</v>
      </c>
      <c r="I8" s="420"/>
      <c r="J8" s="17" t="s">
        <v>236</v>
      </c>
      <c r="K8" s="134">
        <v>55</v>
      </c>
      <c r="L8" s="15">
        <v>12</v>
      </c>
      <c r="M8" s="36">
        <v>67</v>
      </c>
      <c r="N8" s="14"/>
      <c r="O8" s="14"/>
      <c r="P8" s="14"/>
      <c r="Q8" s="14"/>
      <c r="R8" s="14"/>
      <c r="S8" s="11"/>
    </row>
    <row r="9" spans="1:19" ht="11.25">
      <c r="A9" s="423"/>
      <c r="B9" s="421"/>
      <c r="C9" s="42" t="s">
        <v>4</v>
      </c>
      <c r="D9" s="210">
        <f>SUM(D7:D8)</f>
        <v>1182</v>
      </c>
      <c r="E9" s="210">
        <f>SUM(E7:E8)</f>
        <v>392</v>
      </c>
      <c r="F9" s="210">
        <f>SUM(F7:F8)</f>
        <v>1574</v>
      </c>
      <c r="G9" s="210">
        <f>SUM(G7:G8)</f>
        <v>1</v>
      </c>
      <c r="I9" s="421"/>
      <c r="J9" s="44" t="s">
        <v>4</v>
      </c>
      <c r="K9" s="43">
        <f>SUM(K7:K8)</f>
        <v>1358</v>
      </c>
      <c r="L9" s="43">
        <f>SUM(L7:L8)</f>
        <v>288</v>
      </c>
      <c r="M9" s="43">
        <f>SUM(M7:M8)</f>
        <v>1646</v>
      </c>
      <c r="N9" s="14"/>
      <c r="O9" s="14"/>
      <c r="P9" s="14"/>
      <c r="Q9" s="14"/>
      <c r="R9" s="14"/>
      <c r="S9" s="11"/>
    </row>
    <row r="10" spans="1:23" ht="11.25">
      <c r="A10" s="424"/>
      <c r="B10" s="427" t="s">
        <v>4</v>
      </c>
      <c r="C10" s="469"/>
      <c r="D10" s="210">
        <f>SUM(D7:D8)</f>
        <v>1182</v>
      </c>
      <c r="E10" s="210">
        <f>SUM(E7:E8)</f>
        <v>392</v>
      </c>
      <c r="F10" s="210">
        <f>SUM(F7:F8)</f>
        <v>1574</v>
      </c>
      <c r="G10" s="210">
        <f>SUM(G7:G8)</f>
        <v>1</v>
      </c>
      <c r="I10" s="419" t="s">
        <v>111</v>
      </c>
      <c r="J10" s="17" t="s">
        <v>106</v>
      </c>
      <c r="K10" s="49">
        <v>1291</v>
      </c>
      <c r="L10" s="15">
        <v>276</v>
      </c>
      <c r="M10" s="34">
        <v>1567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1" ht="11.25">
      <c r="A11" s="19"/>
      <c r="B11" s="9"/>
      <c r="C11" s="9"/>
      <c r="D11" s="13"/>
      <c r="E11" s="13"/>
      <c r="F11" s="13"/>
      <c r="G11" s="13"/>
      <c r="I11" s="420"/>
      <c r="J11" s="17" t="s">
        <v>236</v>
      </c>
      <c r="K11" s="134">
        <v>47</v>
      </c>
      <c r="L11" s="15">
        <v>10</v>
      </c>
      <c r="M11" s="36">
        <v>57</v>
      </c>
      <c r="N11" s="14"/>
      <c r="O11" s="14"/>
      <c r="P11" s="14"/>
      <c r="Q11" s="14"/>
      <c r="R11" s="14"/>
      <c r="S11" s="14"/>
      <c r="T11" s="14"/>
      <c r="U11" s="11"/>
    </row>
    <row r="12" spans="1:20" ht="11.25">
      <c r="A12" s="19"/>
      <c r="B12" s="9"/>
      <c r="C12" s="9"/>
      <c r="D12" s="13"/>
      <c r="E12" s="13"/>
      <c r="F12" s="13"/>
      <c r="G12" s="13"/>
      <c r="I12" s="421"/>
      <c r="J12" s="44" t="s">
        <v>4</v>
      </c>
      <c r="K12" s="43">
        <f>SUM(K10:K11)</f>
        <v>1338</v>
      </c>
      <c r="L12" s="43">
        <f>SUM(L10:L11)</f>
        <v>286</v>
      </c>
      <c r="M12" s="43">
        <f>SUM(M10:M11)</f>
        <v>1624</v>
      </c>
      <c r="S12" s="14"/>
      <c r="T12" s="14"/>
    </row>
    <row r="14" spans="1:12" ht="42" customHeight="1">
      <c r="A14" s="429" t="s">
        <v>237</v>
      </c>
      <c r="B14" s="430"/>
      <c r="C14" s="121" t="s">
        <v>238</v>
      </c>
      <c r="D14" s="27">
        <v>0</v>
      </c>
      <c r="E14" s="27">
        <v>0</v>
      </c>
      <c r="F14" s="210">
        <v>0</v>
      </c>
      <c r="I14" s="13"/>
      <c r="J14" s="13"/>
      <c r="K14" s="18"/>
      <c r="L14" s="14"/>
    </row>
    <row r="15" spans="1:6" ht="39.75" customHeight="1">
      <c r="A15" s="431"/>
      <c r="B15" s="432"/>
      <c r="C15" s="121" t="s">
        <v>239</v>
      </c>
      <c r="D15" s="27">
        <v>2</v>
      </c>
      <c r="E15" s="27">
        <v>3</v>
      </c>
      <c r="F15" s="210">
        <v>5</v>
      </c>
    </row>
    <row r="16" spans="1:15" ht="12.75" customHeight="1">
      <c r="A16" s="472"/>
      <c r="B16" s="9"/>
      <c r="C16" s="9"/>
      <c r="D16" s="13"/>
      <c r="E16" s="13"/>
      <c r="F16" s="11"/>
      <c r="G16" s="11"/>
      <c r="I16" s="13"/>
      <c r="J16" s="13"/>
      <c r="K16" s="18"/>
      <c r="L16" s="14"/>
      <c r="O16" s="20"/>
    </row>
    <row r="17" spans="1:15" ht="11.25">
      <c r="A17" s="472"/>
      <c r="B17" s="9"/>
      <c r="C17" s="9"/>
      <c r="D17" s="13"/>
      <c r="E17" s="13"/>
      <c r="F17" s="13"/>
      <c r="G17" s="11"/>
      <c r="K17" s="3"/>
      <c r="L17" s="6"/>
      <c r="M17" s="6"/>
      <c r="O17" s="21"/>
    </row>
    <row r="18" spans="1:15" ht="11.25">
      <c r="A18" s="5" t="s">
        <v>242</v>
      </c>
      <c r="I18" s="5" t="s">
        <v>244</v>
      </c>
      <c r="N18" s="21"/>
      <c r="O18" s="21"/>
    </row>
    <row r="19" spans="1:12" ht="34.5" customHeight="1">
      <c r="A19" s="433" t="s">
        <v>336</v>
      </c>
      <c r="B19" s="433"/>
      <c r="C19" s="433"/>
      <c r="D19" s="433"/>
      <c r="E19" s="433"/>
      <c r="F19" s="433"/>
      <c r="G19" s="22"/>
      <c r="H19" s="22"/>
      <c r="I19" s="52" t="s">
        <v>108</v>
      </c>
      <c r="J19" s="52" t="s">
        <v>109</v>
      </c>
      <c r="K19" s="52" t="s">
        <v>110</v>
      </c>
      <c r="L19" s="214" t="s">
        <v>4</v>
      </c>
    </row>
    <row r="20" spans="1:13" ht="11.25">
      <c r="A20" s="416" t="s">
        <v>8</v>
      </c>
      <c r="B20" s="417"/>
      <c r="C20" s="418"/>
      <c r="D20" s="27">
        <v>925</v>
      </c>
      <c r="E20" s="27">
        <v>216</v>
      </c>
      <c r="F20" s="210">
        <v>1141</v>
      </c>
      <c r="I20" s="54">
        <v>34</v>
      </c>
      <c r="J20" s="54">
        <v>5</v>
      </c>
      <c r="K20" s="54">
        <v>0</v>
      </c>
      <c r="L20" s="43">
        <f>SUM(I20:K20)</f>
        <v>39</v>
      </c>
      <c r="M20" s="21"/>
    </row>
  </sheetData>
  <sheetProtection/>
  <mergeCells count="12">
    <mergeCell ref="I7:I9"/>
    <mergeCell ref="B10:C10"/>
    <mergeCell ref="I10:I12"/>
    <mergeCell ref="A14:B15"/>
    <mergeCell ref="A16:A17"/>
    <mergeCell ref="A19:F19"/>
    <mergeCell ref="A20:C20"/>
    <mergeCell ref="A5:A10"/>
    <mergeCell ref="B5:B6"/>
    <mergeCell ref="C5:C6"/>
    <mergeCell ref="D5:G5"/>
    <mergeCell ref="B7:B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2:O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2.140625" style="22" customWidth="1"/>
    <col min="4" max="4" width="9.7109375" style="22" customWidth="1"/>
    <col min="5" max="5" width="14.421875" style="22" customWidth="1"/>
    <col min="6" max="6" width="10.00390625" style="22" customWidth="1"/>
    <col min="7" max="7" width="12.00390625" style="22" customWidth="1"/>
    <col min="8" max="8" width="10.28125" style="172" customWidth="1"/>
    <col min="9" max="9" width="9.7109375" style="22" customWidth="1"/>
    <col min="10" max="10" width="8.57421875" style="22" customWidth="1"/>
    <col min="11" max="11" width="13.00390625" style="22" customWidth="1"/>
    <col min="12" max="12" width="8.7109375" style="22" customWidth="1"/>
    <col min="13" max="13" width="6.57421875" style="22" customWidth="1"/>
    <col min="14" max="14" width="5.57421875" style="22" customWidth="1"/>
    <col min="15" max="15" width="1.57421875" style="22" customWidth="1"/>
    <col min="16" max="16384" width="11.421875" style="22" customWidth="1"/>
  </cols>
  <sheetData>
    <row r="2" spans="3:15" s="2" customFormat="1" ht="12.75" customHeight="1">
      <c r="C2" s="3"/>
      <c r="D2" s="4">
        <v>2011</v>
      </c>
      <c r="G2" s="6" t="s">
        <v>320</v>
      </c>
      <c r="H2" s="6"/>
      <c r="I2" s="6"/>
      <c r="J2" s="6"/>
      <c r="K2" s="6"/>
      <c r="L2" s="6"/>
      <c r="M2" s="7"/>
      <c r="N2" s="7"/>
      <c r="O2" s="7"/>
    </row>
    <row r="3" spans="3:15" s="2" customFormat="1" ht="12.75" customHeight="1">
      <c r="C3" s="3"/>
      <c r="D3" s="4"/>
      <c r="G3" s="137"/>
      <c r="H3" s="6"/>
      <c r="I3" s="6"/>
      <c r="J3" s="6"/>
      <c r="K3" s="6"/>
      <c r="L3" s="6"/>
      <c r="M3" s="7"/>
      <c r="N3" s="7"/>
      <c r="O3" s="7"/>
    </row>
    <row r="4" spans="1:15" ht="14.25" customHeight="1">
      <c r="A4" s="439" t="s">
        <v>335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2" s="63" customFormat="1" ht="78.75">
      <c r="A5" s="28" t="s">
        <v>254</v>
      </c>
      <c r="B5" s="28" t="s">
        <v>78</v>
      </c>
      <c r="C5" s="28" t="s">
        <v>79</v>
      </c>
      <c r="D5" s="28" t="s">
        <v>73</v>
      </c>
      <c r="E5" s="28" t="s">
        <v>103</v>
      </c>
      <c r="F5" s="28" t="s">
        <v>74</v>
      </c>
      <c r="G5" s="28" t="s">
        <v>104</v>
      </c>
      <c r="H5" s="28" t="s">
        <v>77</v>
      </c>
      <c r="I5" s="28" t="s">
        <v>346</v>
      </c>
      <c r="J5" s="28" t="s">
        <v>81</v>
      </c>
      <c r="K5" s="28" t="s">
        <v>82</v>
      </c>
      <c r="L5" s="28" t="s">
        <v>105</v>
      </c>
    </row>
    <row r="6" spans="1:12" s="63" customFormat="1" ht="12" customHeight="1">
      <c r="A6" s="64" t="s">
        <v>255</v>
      </c>
      <c r="B6" s="65">
        <v>13</v>
      </c>
      <c r="C6" s="65">
        <v>6</v>
      </c>
      <c r="D6" s="27">
        <v>1</v>
      </c>
      <c r="E6" s="27">
        <v>58</v>
      </c>
      <c r="F6" s="27">
        <v>281</v>
      </c>
      <c r="G6" s="27">
        <v>1</v>
      </c>
      <c r="H6" s="65">
        <v>11</v>
      </c>
      <c r="I6" s="27">
        <v>1054</v>
      </c>
      <c r="J6" s="65">
        <v>9</v>
      </c>
      <c r="K6" s="65">
        <v>10</v>
      </c>
      <c r="L6" s="264">
        <v>74</v>
      </c>
    </row>
    <row r="7" s="68" customFormat="1" ht="11.25">
      <c r="H7" s="167"/>
    </row>
    <row r="8" spans="1:15" s="68" customFormat="1" ht="15" customHeight="1">
      <c r="A8" s="467" t="s">
        <v>286</v>
      </c>
      <c r="B8" s="467"/>
      <c r="C8" s="467"/>
      <c r="D8" s="467"/>
      <c r="E8" s="467"/>
      <c r="F8" s="269"/>
      <c r="M8" s="71"/>
      <c r="N8" s="71"/>
      <c r="O8" s="71"/>
    </row>
    <row r="9" spans="1:12" s="74" customFormat="1" ht="12.75" customHeight="1">
      <c r="A9" s="467"/>
      <c r="B9" s="467"/>
      <c r="C9" s="467"/>
      <c r="D9" s="467"/>
      <c r="E9" s="467"/>
      <c r="G9" s="440" t="s">
        <v>280</v>
      </c>
      <c r="H9" s="440"/>
      <c r="I9" s="440"/>
      <c r="J9" s="440"/>
      <c r="K9" s="440"/>
      <c r="L9" s="440"/>
    </row>
    <row r="10" spans="1:14" s="74" customFormat="1" ht="75" customHeight="1">
      <c r="A10" s="461" t="s">
        <v>61</v>
      </c>
      <c r="B10" s="482"/>
      <c r="C10" s="462"/>
      <c r="D10" s="121" t="s">
        <v>256</v>
      </c>
      <c r="E10" s="121" t="s">
        <v>4</v>
      </c>
      <c r="H10" s="148" t="s">
        <v>268</v>
      </c>
      <c r="I10" s="77" t="s">
        <v>267</v>
      </c>
      <c r="J10" s="148" t="s">
        <v>269</v>
      </c>
      <c r="K10" s="148" t="s">
        <v>270</v>
      </c>
      <c r="L10" s="148" t="s">
        <v>271</v>
      </c>
      <c r="M10" s="148" t="s">
        <v>284</v>
      </c>
      <c r="N10" s="270" t="s">
        <v>4</v>
      </c>
    </row>
    <row r="11" spans="1:14" ht="12.75" customHeight="1">
      <c r="A11" s="533" t="s">
        <v>62</v>
      </c>
      <c r="B11" s="534"/>
      <c r="C11" s="534"/>
      <c r="D11" s="78">
        <v>0</v>
      </c>
      <c r="E11" s="271">
        <v>0</v>
      </c>
      <c r="F11" s="24"/>
      <c r="G11" s="425" t="s">
        <v>256</v>
      </c>
      <c r="H11" s="82">
        <v>5.6</v>
      </c>
      <c r="I11" s="90">
        <v>0</v>
      </c>
      <c r="J11" s="82">
        <v>16.8</v>
      </c>
      <c r="K11" s="82">
        <v>76</v>
      </c>
      <c r="L11" s="82">
        <v>1.6</v>
      </c>
      <c r="M11" s="90">
        <v>0</v>
      </c>
      <c r="N11" s="84">
        <f>SUM(H11:M11)</f>
        <v>100</v>
      </c>
    </row>
    <row r="12" spans="1:14" ht="12.75" customHeight="1">
      <c r="A12" s="533" t="s">
        <v>63</v>
      </c>
      <c r="B12" s="534"/>
      <c r="C12" s="534"/>
      <c r="D12" s="78">
        <v>0.77</v>
      </c>
      <c r="E12" s="271">
        <v>0.82</v>
      </c>
      <c r="F12" s="184"/>
      <c r="G12" s="426"/>
      <c r="H12" s="86"/>
      <c r="I12" s="86"/>
      <c r="J12" s="86"/>
      <c r="K12" s="86"/>
      <c r="L12" s="86"/>
      <c r="M12" s="86"/>
      <c r="N12" s="152">
        <v>1423</v>
      </c>
    </row>
    <row r="13" spans="1:14" ht="24.75" customHeight="1">
      <c r="A13" s="533" t="s">
        <v>64</v>
      </c>
      <c r="B13" s="534"/>
      <c r="C13" s="534"/>
      <c r="D13" s="78">
        <v>0</v>
      </c>
      <c r="E13" s="271">
        <v>0</v>
      </c>
      <c r="F13" s="184"/>
      <c r="G13" s="425" t="s">
        <v>4</v>
      </c>
      <c r="H13" s="82">
        <v>5.5</v>
      </c>
      <c r="I13" s="90">
        <v>0</v>
      </c>
      <c r="J13" s="82">
        <v>18.8</v>
      </c>
      <c r="K13" s="82">
        <v>74.1</v>
      </c>
      <c r="L13" s="82">
        <v>1.6</v>
      </c>
      <c r="M13" s="90">
        <v>0</v>
      </c>
      <c r="N13" s="84">
        <f>SUM(H13:M13)</f>
        <v>99.99999999999999</v>
      </c>
    </row>
    <row r="14" spans="1:14" ht="12.75" customHeight="1">
      <c r="A14" s="533" t="s">
        <v>65</v>
      </c>
      <c r="B14" s="534"/>
      <c r="C14" s="534"/>
      <c r="D14" s="78">
        <v>0</v>
      </c>
      <c r="E14" s="271">
        <v>0</v>
      </c>
      <c r="F14" s="184"/>
      <c r="G14" s="426"/>
      <c r="H14" s="86"/>
      <c r="I14" s="86"/>
      <c r="J14" s="86"/>
      <c r="K14" s="86"/>
      <c r="L14" s="86"/>
      <c r="M14" s="91"/>
      <c r="N14" s="88">
        <v>1469</v>
      </c>
    </row>
    <row r="15" spans="1:8" ht="12.75" customHeight="1">
      <c r="A15" s="533" t="s">
        <v>66</v>
      </c>
      <c r="B15" s="534"/>
      <c r="C15" s="534"/>
      <c r="D15" s="78">
        <v>89.25</v>
      </c>
      <c r="E15" s="161">
        <v>89.24</v>
      </c>
      <c r="F15" s="184"/>
      <c r="H15" s="80"/>
    </row>
    <row r="16" spans="1:8" ht="12.75" customHeight="1">
      <c r="A16" s="533" t="s">
        <v>67</v>
      </c>
      <c r="B16" s="534"/>
      <c r="C16" s="534"/>
      <c r="D16" s="78">
        <v>8.01</v>
      </c>
      <c r="E16" s="161">
        <v>8.03</v>
      </c>
      <c r="F16" s="184"/>
      <c r="H16" s="80"/>
    </row>
    <row r="17" spans="1:8" ht="30" customHeight="1">
      <c r="A17" s="533" t="s">
        <v>68</v>
      </c>
      <c r="B17" s="534"/>
      <c r="C17" s="534"/>
      <c r="D17" s="78">
        <v>0</v>
      </c>
      <c r="E17" s="161">
        <v>0</v>
      </c>
      <c r="F17" s="184"/>
      <c r="H17" s="80"/>
    </row>
    <row r="18" spans="1:8" ht="12.75" customHeight="1">
      <c r="A18" s="533" t="s">
        <v>69</v>
      </c>
      <c r="B18" s="534"/>
      <c r="C18" s="534"/>
      <c r="D18" s="78">
        <v>0.14</v>
      </c>
      <c r="E18" s="179">
        <v>0.14</v>
      </c>
      <c r="F18" s="184"/>
      <c r="H18" s="80"/>
    </row>
    <row r="19" spans="1:8" ht="12.75" customHeight="1">
      <c r="A19" s="533" t="s">
        <v>70</v>
      </c>
      <c r="B19" s="534"/>
      <c r="C19" s="534"/>
      <c r="D19" s="78">
        <v>0.07</v>
      </c>
      <c r="E19" s="271">
        <v>0.07</v>
      </c>
      <c r="F19" s="184"/>
      <c r="H19" s="80"/>
    </row>
    <row r="20" spans="1:8" ht="12.75" customHeight="1">
      <c r="A20" s="533" t="s">
        <v>75</v>
      </c>
      <c r="B20" s="534"/>
      <c r="C20" s="534"/>
      <c r="D20" s="78">
        <v>0.07</v>
      </c>
      <c r="E20" s="271">
        <v>0.07</v>
      </c>
      <c r="F20" s="184"/>
      <c r="H20" s="80"/>
    </row>
    <row r="21" spans="1:8" ht="12.75" customHeight="1">
      <c r="A21" s="533" t="s">
        <v>71</v>
      </c>
      <c r="B21" s="534"/>
      <c r="C21" s="534"/>
      <c r="D21" s="78">
        <v>0.35</v>
      </c>
      <c r="E21" s="271">
        <v>0.34</v>
      </c>
      <c r="F21" s="184"/>
      <c r="H21" s="80"/>
    </row>
    <row r="22" spans="1:8" ht="12.75" customHeight="1">
      <c r="A22" s="533" t="s">
        <v>72</v>
      </c>
      <c r="B22" s="534"/>
      <c r="C22" s="534"/>
      <c r="D22" s="78">
        <v>0.28</v>
      </c>
      <c r="E22" s="271">
        <v>0.27</v>
      </c>
      <c r="F22" s="184"/>
      <c r="H22" s="80"/>
    </row>
    <row r="23" spans="1:8" ht="12.75" customHeight="1">
      <c r="A23" s="533" t="s">
        <v>25</v>
      </c>
      <c r="B23" s="534"/>
      <c r="C23" s="534"/>
      <c r="D23" s="78">
        <v>1.05</v>
      </c>
      <c r="E23" s="161">
        <v>1.02</v>
      </c>
      <c r="F23" s="184"/>
      <c r="H23" s="80"/>
    </row>
    <row r="24" spans="1:8" ht="12.75" customHeight="1">
      <c r="A24" s="535" t="s">
        <v>275</v>
      </c>
      <c r="B24" s="536"/>
      <c r="C24" s="546"/>
      <c r="D24" s="153">
        <f>SUM(D11:D23)</f>
        <v>99.98999999999998</v>
      </c>
      <c r="E24" s="107">
        <f>SUM(E11:E23)</f>
        <v>99.99999999999997</v>
      </c>
      <c r="F24" s="184"/>
      <c r="H24" s="154"/>
    </row>
    <row r="25" spans="1:10" ht="12.75" customHeight="1">
      <c r="A25" s="540"/>
      <c r="B25" s="541"/>
      <c r="C25" s="542"/>
      <c r="D25" s="155">
        <v>1423</v>
      </c>
      <c r="E25" s="152">
        <v>1469</v>
      </c>
      <c r="H25" s="156"/>
      <c r="I25" s="98"/>
      <c r="J25" s="98"/>
    </row>
    <row r="26" ht="18" customHeight="1">
      <c r="F26" s="185"/>
    </row>
  </sheetData>
  <sheetProtection/>
  <mergeCells count="21">
    <mergeCell ref="A4:O4"/>
    <mergeCell ref="A8:E9"/>
    <mergeCell ref="A10:C10"/>
    <mergeCell ref="A11:C11"/>
    <mergeCell ref="A12:C12"/>
    <mergeCell ref="G11:G12"/>
    <mergeCell ref="G9:L9"/>
    <mergeCell ref="A24:C24"/>
    <mergeCell ref="A14:C14"/>
    <mergeCell ref="A15:C15"/>
    <mergeCell ref="A16:C16"/>
    <mergeCell ref="A17:C17"/>
    <mergeCell ref="G13:G14"/>
    <mergeCell ref="A13:C13"/>
    <mergeCell ref="A25:C25"/>
    <mergeCell ref="A18:C18"/>
    <mergeCell ref="A19:C19"/>
    <mergeCell ref="A20:C20"/>
    <mergeCell ref="A21:C21"/>
    <mergeCell ref="A22:C22"/>
    <mergeCell ref="A23:C23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2:Q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2" spans="1:17" s="2" customFormat="1" ht="12.75" customHeight="1">
      <c r="A2" s="3"/>
      <c r="B2" s="4">
        <v>2011</v>
      </c>
      <c r="E2" s="137" t="s">
        <v>320</v>
      </c>
      <c r="H2" s="6"/>
      <c r="I2" s="6"/>
      <c r="J2" s="6"/>
      <c r="K2" s="6"/>
      <c r="L2" s="7"/>
      <c r="M2" s="7"/>
      <c r="N2" s="7"/>
      <c r="O2" s="7"/>
      <c r="P2" s="7"/>
      <c r="Q2" s="7"/>
    </row>
    <row r="4" ht="7.5" customHeight="1"/>
    <row r="5" spans="1:10" s="94" customFormat="1" ht="15.75" customHeight="1">
      <c r="A5" s="439" t="s">
        <v>277</v>
      </c>
      <c r="B5" s="439"/>
      <c r="C5" s="439"/>
      <c r="D5" s="439"/>
      <c r="E5" s="439"/>
      <c r="F5" s="457" t="s">
        <v>278</v>
      </c>
      <c r="G5" s="457"/>
      <c r="H5" s="457"/>
      <c r="I5" s="457"/>
      <c r="J5" s="97"/>
    </row>
    <row r="6" spans="1:8" s="12" customFormat="1" ht="15" customHeight="1">
      <c r="A6" s="17"/>
      <c r="B6" s="416" t="s">
        <v>257</v>
      </c>
      <c r="C6" s="417"/>
      <c r="D6" s="418"/>
      <c r="F6" s="422" t="s">
        <v>258</v>
      </c>
      <c r="G6" s="422" t="s">
        <v>257</v>
      </c>
      <c r="H6" s="422" t="s">
        <v>4</v>
      </c>
    </row>
    <row r="7" spans="1:8" s="12" customFormat="1" ht="12.75" customHeight="1">
      <c r="A7" s="42" t="s">
        <v>27</v>
      </c>
      <c r="B7" s="42" t="s">
        <v>3</v>
      </c>
      <c r="C7" s="42" t="s">
        <v>2</v>
      </c>
      <c r="D7" s="42" t="s">
        <v>4</v>
      </c>
      <c r="F7" s="424"/>
      <c r="G7" s="424"/>
      <c r="H7" s="424"/>
    </row>
    <row r="8" spans="1:8" s="12" customFormat="1" ht="12" customHeight="1">
      <c r="A8" s="42" t="s">
        <v>272</v>
      </c>
      <c r="B8" s="105">
        <v>0.09</v>
      </c>
      <c r="C8" s="105">
        <v>0.37</v>
      </c>
      <c r="D8" s="105">
        <v>0.14</v>
      </c>
      <c r="F8" s="28" t="s">
        <v>259</v>
      </c>
      <c r="G8" s="106">
        <v>0.1</v>
      </c>
      <c r="H8" s="106">
        <v>0</v>
      </c>
    </row>
    <row r="9" spans="1:8" s="24" customFormat="1" ht="12.75" customHeight="1">
      <c r="A9" s="42">
        <v>1989</v>
      </c>
      <c r="B9" s="105">
        <v>0</v>
      </c>
      <c r="C9" s="105">
        <v>0</v>
      </c>
      <c r="D9" s="105">
        <v>0</v>
      </c>
      <c r="F9" s="28" t="s">
        <v>260</v>
      </c>
      <c r="G9" s="106">
        <v>0</v>
      </c>
      <c r="H9" s="106">
        <v>0</v>
      </c>
    </row>
    <row r="10" spans="1:8" s="24" customFormat="1" ht="11.25">
      <c r="A10" s="42">
        <v>1988</v>
      </c>
      <c r="B10" s="105">
        <v>0</v>
      </c>
      <c r="C10" s="105">
        <v>0</v>
      </c>
      <c r="D10" s="105">
        <v>0</v>
      </c>
      <c r="F10" s="28" t="s">
        <v>261</v>
      </c>
      <c r="G10" s="106">
        <v>6.6</v>
      </c>
      <c r="H10" s="106">
        <v>6.6</v>
      </c>
    </row>
    <row r="11" spans="1:8" s="24" customFormat="1" ht="11.25">
      <c r="A11" s="42">
        <v>1987</v>
      </c>
      <c r="B11" s="105">
        <v>0</v>
      </c>
      <c r="C11" s="105">
        <v>0</v>
      </c>
      <c r="D11" s="105">
        <v>0</v>
      </c>
      <c r="F11" s="28" t="s">
        <v>262</v>
      </c>
      <c r="G11" s="106">
        <v>25.4</v>
      </c>
      <c r="H11" s="106">
        <v>25.4</v>
      </c>
    </row>
    <row r="12" spans="1:8" s="24" customFormat="1" ht="11.25">
      <c r="A12" s="42">
        <v>1986</v>
      </c>
      <c r="B12" s="105">
        <v>0</v>
      </c>
      <c r="C12" s="105">
        <v>0</v>
      </c>
      <c r="D12" s="105">
        <v>0</v>
      </c>
      <c r="F12" s="28" t="s">
        <v>263</v>
      </c>
      <c r="G12" s="77">
        <v>28.2</v>
      </c>
      <c r="H12" s="77">
        <v>27.6</v>
      </c>
    </row>
    <row r="13" spans="1:8" s="24" customFormat="1" ht="11.25">
      <c r="A13" s="42">
        <v>1985</v>
      </c>
      <c r="B13" s="105">
        <v>0.26</v>
      </c>
      <c r="C13" s="77">
        <v>0</v>
      </c>
      <c r="D13" s="105">
        <v>0.21</v>
      </c>
      <c r="F13" s="28" t="s">
        <v>264</v>
      </c>
      <c r="G13" s="77">
        <v>21.2</v>
      </c>
      <c r="H13" s="77">
        <v>21.6</v>
      </c>
    </row>
    <row r="14" spans="1:8" ht="11.25">
      <c r="A14" s="42">
        <v>1984</v>
      </c>
      <c r="B14" s="77">
        <v>0.26</v>
      </c>
      <c r="C14" s="105">
        <v>0.74</v>
      </c>
      <c r="D14" s="105">
        <v>0.35</v>
      </c>
      <c r="F14" s="28" t="s">
        <v>265</v>
      </c>
      <c r="G14" s="77">
        <v>14.1</v>
      </c>
      <c r="H14" s="77">
        <v>14.2</v>
      </c>
    </row>
    <row r="15" spans="1:8" ht="11.25">
      <c r="A15" s="42">
        <v>1983</v>
      </c>
      <c r="B15" s="77">
        <v>0.87</v>
      </c>
      <c r="C15" s="105">
        <v>1.48</v>
      </c>
      <c r="D15" s="105">
        <v>0.98</v>
      </c>
      <c r="F15" s="28" t="s">
        <v>266</v>
      </c>
      <c r="G15" s="77">
        <v>3.7</v>
      </c>
      <c r="H15" s="77">
        <v>3.8</v>
      </c>
    </row>
    <row r="16" spans="1:8" ht="11.25">
      <c r="A16" s="42" t="s">
        <v>273</v>
      </c>
      <c r="B16" s="105">
        <v>97.83</v>
      </c>
      <c r="C16" s="111">
        <v>97.05</v>
      </c>
      <c r="D16" s="105">
        <v>97.68</v>
      </c>
      <c r="F16" s="28" t="s">
        <v>279</v>
      </c>
      <c r="G16" s="106">
        <v>0.6</v>
      </c>
      <c r="H16" s="106">
        <v>0.6</v>
      </c>
    </row>
    <row r="17" spans="1:11" ht="11.25">
      <c r="A17" s="42" t="s">
        <v>25</v>
      </c>
      <c r="B17" s="105">
        <v>0.69</v>
      </c>
      <c r="C17" s="77">
        <v>0.37</v>
      </c>
      <c r="D17" s="105">
        <v>0.63</v>
      </c>
      <c r="F17" s="422" t="s">
        <v>4</v>
      </c>
      <c r="G17" s="107">
        <f>SUM(G8:G16)</f>
        <v>99.89999999999999</v>
      </c>
      <c r="H17" s="107">
        <f>SUM(H8:H16)</f>
        <v>99.8</v>
      </c>
      <c r="J17" s="112"/>
      <c r="K17" s="112"/>
    </row>
    <row r="18" spans="1:8" ht="11.25">
      <c r="A18" s="419" t="s">
        <v>4</v>
      </c>
      <c r="B18" s="107">
        <f>SUM(B8:B17)</f>
        <v>100</v>
      </c>
      <c r="C18" s="107">
        <f>SUM(C8:C17)</f>
        <v>100.01</v>
      </c>
      <c r="D18" s="107">
        <f>SUM(D8:D17)</f>
        <v>99.99000000000001</v>
      </c>
      <c r="F18" s="424"/>
      <c r="G18" s="109">
        <v>1423</v>
      </c>
      <c r="H18" s="109">
        <v>1469</v>
      </c>
    </row>
    <row r="19" spans="1:4" ht="11.25">
      <c r="A19" s="421"/>
      <c r="B19" s="109">
        <v>1152</v>
      </c>
      <c r="C19" s="109">
        <v>271</v>
      </c>
      <c r="D19" s="109">
        <v>1423</v>
      </c>
    </row>
    <row r="20" spans="1:4" ht="11.25">
      <c r="A20" s="17"/>
      <c r="B20" s="111"/>
      <c r="C20" s="111"/>
      <c r="D20" s="111"/>
    </row>
    <row r="21" spans="1:4" ht="11.25">
      <c r="A21" s="17"/>
      <c r="B21" s="111"/>
      <c r="C21" s="111"/>
      <c r="D21" s="111"/>
    </row>
    <row r="22" spans="1:4" ht="11.25">
      <c r="A22" s="17"/>
      <c r="B22" s="111"/>
      <c r="C22" s="111"/>
      <c r="D22" s="111"/>
    </row>
    <row r="23" spans="1:8" ht="11.25">
      <c r="A23" s="17"/>
      <c r="B23" s="111"/>
      <c r="C23" s="111"/>
      <c r="D23" s="111"/>
      <c r="H23" s="112"/>
    </row>
    <row r="24" spans="1:4" ht="11.25">
      <c r="A24" s="17"/>
      <c r="B24" s="111"/>
      <c r="C24" s="111"/>
      <c r="D24" s="111"/>
    </row>
    <row r="25" spans="1:6" ht="11.25">
      <c r="A25" s="17"/>
      <c r="B25" s="111"/>
      <c r="C25" s="111"/>
      <c r="D25" s="111"/>
      <c r="F25" s="112"/>
    </row>
    <row r="26" spans="1:4" ht="11.25">
      <c r="A26" s="17"/>
      <c r="B26" s="111"/>
      <c r="C26" s="111"/>
      <c r="D26" s="111"/>
    </row>
    <row r="27" spans="1:4" ht="11.25">
      <c r="A27" s="17"/>
      <c r="B27" s="111"/>
      <c r="C27" s="111"/>
      <c r="D27" s="111"/>
    </row>
    <row r="28" spans="1:5" s="94" customFormat="1" ht="18" customHeight="1">
      <c r="A28" s="434"/>
      <c r="B28" s="114"/>
      <c r="C28" s="114"/>
      <c r="D28" s="114"/>
      <c r="E28" s="97"/>
    </row>
    <row r="29" spans="1:5" ht="11.25">
      <c r="A29" s="434"/>
      <c r="B29" s="115"/>
      <c r="C29" s="115"/>
      <c r="D29" s="115"/>
      <c r="E29" s="11"/>
    </row>
    <row r="30" spans="1:5" ht="11.25">
      <c r="A30" s="116"/>
      <c r="B30" s="2"/>
      <c r="C30" s="2"/>
      <c r="D30" s="2"/>
      <c r="E30" s="2"/>
    </row>
    <row r="31" spans="1:5" ht="11.25">
      <c r="A31" s="116"/>
      <c r="B31" s="2"/>
      <c r="C31" s="2"/>
      <c r="D31" s="2"/>
      <c r="E31" s="2"/>
    </row>
  </sheetData>
  <sheetProtection/>
  <mergeCells count="9">
    <mergeCell ref="A5:E5"/>
    <mergeCell ref="F5:I5"/>
    <mergeCell ref="A28:A29"/>
    <mergeCell ref="B6:D6"/>
    <mergeCell ref="F6:F7"/>
    <mergeCell ref="G6:G7"/>
    <mergeCell ref="H6:H7"/>
    <mergeCell ref="F17:F18"/>
    <mergeCell ref="A18:A19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A47" sqref="A47:IV47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4.28125" style="119" customWidth="1"/>
    <col min="4" max="4" width="9.421875" style="22" customWidth="1"/>
    <col min="5" max="5" width="12.7109375" style="24" customWidth="1"/>
    <col min="6" max="6" width="10.710937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2" spans="1:14" s="2" customFormat="1" ht="12.75" customHeight="1">
      <c r="A2" s="3"/>
      <c r="B2" s="4">
        <v>2011</v>
      </c>
      <c r="C2" s="137" t="s">
        <v>320</v>
      </c>
      <c r="G2" s="6"/>
      <c r="H2" s="6"/>
      <c r="I2" s="6"/>
      <c r="J2" s="6"/>
      <c r="K2" s="6"/>
      <c r="L2" s="6"/>
      <c r="M2" s="6"/>
      <c r="N2" s="6"/>
    </row>
    <row r="3" ht="9.75" customHeight="1"/>
    <row r="4" spans="1:4" s="94" customFormat="1" ht="12" customHeight="1">
      <c r="A4" s="439" t="s">
        <v>274</v>
      </c>
      <c r="B4" s="439"/>
      <c r="C4" s="439"/>
      <c r="D4" s="96"/>
    </row>
    <row r="5" spans="1:6" s="94" customFormat="1" ht="13.5" customHeight="1">
      <c r="A5" s="96"/>
      <c r="B5" s="96"/>
      <c r="C5" s="461" t="s">
        <v>256</v>
      </c>
      <c r="D5" s="462"/>
      <c r="E5" s="461" t="s">
        <v>4</v>
      </c>
      <c r="F5" s="462"/>
    </row>
    <row r="6" spans="1:6" s="99" customFormat="1" ht="14.25" customHeight="1">
      <c r="A6" s="416" t="s">
        <v>247</v>
      </c>
      <c r="B6" s="418"/>
      <c r="C6" s="37" t="s">
        <v>248</v>
      </c>
      <c r="D6" s="37" t="s">
        <v>249</v>
      </c>
      <c r="E6" s="37" t="s">
        <v>248</v>
      </c>
      <c r="F6" s="37" t="s">
        <v>249</v>
      </c>
    </row>
    <row r="7" spans="1:6" ht="12" customHeight="1">
      <c r="A7" s="123" t="s">
        <v>28</v>
      </c>
      <c r="B7" s="123" t="s">
        <v>29</v>
      </c>
      <c r="C7" s="77">
        <v>5.3</v>
      </c>
      <c r="D7" s="77">
        <v>4</v>
      </c>
      <c r="E7" s="77">
        <v>5.4</v>
      </c>
      <c r="F7" s="77">
        <v>4.1</v>
      </c>
    </row>
    <row r="8" spans="1:6" ht="12" customHeight="1">
      <c r="A8" s="126" t="s">
        <v>30</v>
      </c>
      <c r="B8" s="425" t="s">
        <v>33</v>
      </c>
      <c r="C8" s="463">
        <v>12.8</v>
      </c>
      <c r="D8" s="463">
        <v>5.5</v>
      </c>
      <c r="E8" s="463">
        <v>12.7</v>
      </c>
      <c r="F8" s="463">
        <v>5.4</v>
      </c>
    </row>
    <row r="9" spans="1:6" ht="12" customHeight="1">
      <c r="A9" s="127" t="s">
        <v>31</v>
      </c>
      <c r="B9" s="466"/>
      <c r="C9" s="464"/>
      <c r="D9" s="464"/>
      <c r="E9" s="464"/>
      <c r="F9" s="464"/>
    </row>
    <row r="10" spans="1:6" ht="12" customHeight="1">
      <c r="A10" s="128" t="s">
        <v>32</v>
      </c>
      <c r="B10" s="426"/>
      <c r="C10" s="465"/>
      <c r="D10" s="465"/>
      <c r="E10" s="465"/>
      <c r="F10" s="465"/>
    </row>
    <row r="11" spans="1:6" ht="12" customHeight="1">
      <c r="A11" s="126" t="s">
        <v>34</v>
      </c>
      <c r="B11" s="425" t="s">
        <v>40</v>
      </c>
      <c r="C11" s="463">
        <v>23.5</v>
      </c>
      <c r="D11" s="463">
        <v>9.8</v>
      </c>
      <c r="E11" s="463">
        <v>23.6</v>
      </c>
      <c r="F11" s="463">
        <v>9.7</v>
      </c>
    </row>
    <row r="12" spans="1:6" ht="12" customHeight="1">
      <c r="A12" s="127" t="s">
        <v>35</v>
      </c>
      <c r="B12" s="466"/>
      <c r="C12" s="464"/>
      <c r="D12" s="464"/>
      <c r="E12" s="464"/>
      <c r="F12" s="464"/>
    </row>
    <row r="13" spans="1:6" ht="12" customHeight="1">
      <c r="A13" s="127" t="s">
        <v>36</v>
      </c>
      <c r="B13" s="466"/>
      <c r="C13" s="464"/>
      <c r="D13" s="464"/>
      <c r="E13" s="464"/>
      <c r="F13" s="464"/>
    </row>
    <row r="14" spans="1:6" ht="12" customHeight="1">
      <c r="A14" s="127" t="s">
        <v>37</v>
      </c>
      <c r="B14" s="466"/>
      <c r="C14" s="464"/>
      <c r="D14" s="464"/>
      <c r="E14" s="464"/>
      <c r="F14" s="464"/>
    </row>
    <row r="15" spans="1:6" ht="12" customHeight="1">
      <c r="A15" s="127" t="s">
        <v>38</v>
      </c>
      <c r="B15" s="466"/>
      <c r="C15" s="464"/>
      <c r="D15" s="464"/>
      <c r="E15" s="464"/>
      <c r="F15" s="464"/>
    </row>
    <row r="16" spans="1:6" ht="12" customHeight="1">
      <c r="A16" s="128" t="s">
        <v>39</v>
      </c>
      <c r="B16" s="426"/>
      <c r="C16" s="465"/>
      <c r="D16" s="465"/>
      <c r="E16" s="465"/>
      <c r="F16" s="465"/>
    </row>
    <row r="17" spans="1:6" ht="12" customHeight="1">
      <c r="A17" s="126" t="s">
        <v>41</v>
      </c>
      <c r="B17" s="425" t="s">
        <v>47</v>
      </c>
      <c r="C17" s="463">
        <v>12.4</v>
      </c>
      <c r="D17" s="463">
        <v>14.2</v>
      </c>
      <c r="E17" s="463">
        <v>12.4</v>
      </c>
      <c r="F17" s="463">
        <v>14.4</v>
      </c>
    </row>
    <row r="18" spans="1:6" ht="12" customHeight="1">
      <c r="A18" s="127" t="s">
        <v>42</v>
      </c>
      <c r="B18" s="466"/>
      <c r="C18" s="464"/>
      <c r="D18" s="464"/>
      <c r="E18" s="464"/>
      <c r="F18" s="464"/>
    </row>
    <row r="19" spans="1:6" ht="12" customHeight="1">
      <c r="A19" s="127" t="s">
        <v>43</v>
      </c>
      <c r="B19" s="466"/>
      <c r="C19" s="464"/>
      <c r="D19" s="464"/>
      <c r="E19" s="464"/>
      <c r="F19" s="464"/>
    </row>
    <row r="20" spans="1:6" ht="12" customHeight="1">
      <c r="A20" s="127" t="s">
        <v>44</v>
      </c>
      <c r="B20" s="466"/>
      <c r="C20" s="464"/>
      <c r="D20" s="464"/>
      <c r="E20" s="464"/>
      <c r="F20" s="464"/>
    </row>
    <row r="21" spans="1:6" ht="12" customHeight="1">
      <c r="A21" s="127" t="s">
        <v>45</v>
      </c>
      <c r="B21" s="466"/>
      <c r="C21" s="464"/>
      <c r="D21" s="464"/>
      <c r="E21" s="464"/>
      <c r="F21" s="464"/>
    </row>
    <row r="22" spans="1:6" ht="12" customHeight="1">
      <c r="A22" s="128" t="s">
        <v>46</v>
      </c>
      <c r="B22" s="426"/>
      <c r="C22" s="465"/>
      <c r="D22" s="465"/>
      <c r="E22" s="465"/>
      <c r="F22" s="465"/>
    </row>
    <row r="23" spans="1:6" ht="12" customHeight="1">
      <c r="A23" s="126" t="s">
        <v>48</v>
      </c>
      <c r="B23" s="425" t="s">
        <v>53</v>
      </c>
      <c r="C23" s="463">
        <v>21.4</v>
      </c>
      <c r="D23" s="463">
        <v>35.5</v>
      </c>
      <c r="E23" s="463">
        <v>21.4</v>
      </c>
      <c r="F23" s="463">
        <v>35.4</v>
      </c>
    </row>
    <row r="24" spans="1:6" ht="12" customHeight="1">
      <c r="A24" s="127" t="s">
        <v>49</v>
      </c>
      <c r="B24" s="466"/>
      <c r="C24" s="464"/>
      <c r="D24" s="464"/>
      <c r="E24" s="464"/>
      <c r="F24" s="464"/>
    </row>
    <row r="25" spans="1:6" ht="12" customHeight="1">
      <c r="A25" s="127" t="s">
        <v>50</v>
      </c>
      <c r="B25" s="466"/>
      <c r="C25" s="464"/>
      <c r="D25" s="464"/>
      <c r="E25" s="464"/>
      <c r="F25" s="464"/>
    </row>
    <row r="26" spans="1:6" ht="12" customHeight="1">
      <c r="A26" s="127" t="s">
        <v>51</v>
      </c>
      <c r="B26" s="466"/>
      <c r="C26" s="464"/>
      <c r="D26" s="464"/>
      <c r="E26" s="464"/>
      <c r="F26" s="464"/>
    </row>
    <row r="27" spans="1:6" ht="12" customHeight="1">
      <c r="A27" s="128" t="s">
        <v>52</v>
      </c>
      <c r="B27" s="426"/>
      <c r="C27" s="465"/>
      <c r="D27" s="465"/>
      <c r="E27" s="465"/>
      <c r="F27" s="465"/>
    </row>
    <row r="28" spans="1:6" ht="12" customHeight="1">
      <c r="A28" s="126" t="s">
        <v>54</v>
      </c>
      <c r="B28" s="425" t="s">
        <v>57</v>
      </c>
      <c r="C28" s="471">
        <v>19.1</v>
      </c>
      <c r="D28" s="463">
        <v>7.6</v>
      </c>
      <c r="E28" s="463">
        <v>18.9</v>
      </c>
      <c r="F28" s="463">
        <v>7.6</v>
      </c>
    </row>
    <row r="29" spans="1:6" ht="12" customHeight="1">
      <c r="A29" s="127" t="s">
        <v>55</v>
      </c>
      <c r="B29" s="466"/>
      <c r="C29" s="471"/>
      <c r="D29" s="464"/>
      <c r="E29" s="464"/>
      <c r="F29" s="464"/>
    </row>
    <row r="30" spans="1:8" ht="12" customHeight="1">
      <c r="A30" s="128" t="s">
        <v>56</v>
      </c>
      <c r="B30" s="426"/>
      <c r="C30" s="471"/>
      <c r="D30" s="465"/>
      <c r="E30" s="465"/>
      <c r="F30" s="465"/>
      <c r="G30" s="112"/>
      <c r="H30" s="112"/>
    </row>
    <row r="31" spans="1:6" ht="12" customHeight="1">
      <c r="A31" s="123" t="s">
        <v>58</v>
      </c>
      <c r="B31" s="28" t="s">
        <v>59</v>
      </c>
      <c r="C31" s="77">
        <v>0.5</v>
      </c>
      <c r="D31" s="77">
        <v>19.7</v>
      </c>
      <c r="E31" s="77">
        <v>0.5</v>
      </c>
      <c r="F31" s="77">
        <v>19.7</v>
      </c>
    </row>
    <row r="32" spans="1:6" ht="12" customHeight="1">
      <c r="A32" s="102" t="s">
        <v>60</v>
      </c>
      <c r="B32" s="104"/>
      <c r="C32" s="77">
        <v>4.8</v>
      </c>
      <c r="D32" s="77">
        <v>3.7</v>
      </c>
      <c r="E32" s="77">
        <v>5</v>
      </c>
      <c r="F32" s="77">
        <v>3.7</v>
      </c>
    </row>
    <row r="33" spans="1:6" s="94" customFormat="1" ht="12" customHeight="1">
      <c r="A33" s="452" t="s">
        <v>275</v>
      </c>
      <c r="B33" s="454"/>
      <c r="C33" s="131">
        <f>SUM(C7:C32)</f>
        <v>99.8</v>
      </c>
      <c r="D33" s="131">
        <f>SUM(D7:D32)</f>
        <v>100</v>
      </c>
      <c r="E33" s="131">
        <f>SUM(E7:E32)</f>
        <v>99.9</v>
      </c>
      <c r="F33" s="131">
        <f>SUM(F7:F32)</f>
        <v>100</v>
      </c>
    </row>
    <row r="34" spans="1:6" ht="12.75" customHeight="1">
      <c r="A34" s="455"/>
      <c r="B34" s="428"/>
      <c r="C34" s="132">
        <v>1423</v>
      </c>
      <c r="D34" s="132">
        <v>1423</v>
      </c>
      <c r="E34" s="132">
        <v>1469</v>
      </c>
      <c r="F34" s="132">
        <v>1469</v>
      </c>
    </row>
    <row r="35" spans="1:4" ht="10.5" customHeight="1">
      <c r="A35" s="163"/>
      <c r="B35" s="163"/>
      <c r="C35" s="164"/>
      <c r="D35" s="165"/>
    </row>
  </sheetData>
  <sheetProtection/>
  <mergeCells count="30">
    <mergeCell ref="C8:C10"/>
    <mergeCell ref="D8:D10"/>
    <mergeCell ref="E8:E10"/>
    <mergeCell ref="F8:F10"/>
    <mergeCell ref="B17:B22"/>
    <mergeCell ref="C17:C22"/>
    <mergeCell ref="D17:D22"/>
    <mergeCell ref="E17:E22"/>
    <mergeCell ref="F17:F22"/>
    <mergeCell ref="A4:C4"/>
    <mergeCell ref="C5:D5"/>
    <mergeCell ref="E5:F5"/>
    <mergeCell ref="A6:B6"/>
    <mergeCell ref="B8:B10"/>
    <mergeCell ref="A33:B34"/>
    <mergeCell ref="B23:B27"/>
    <mergeCell ref="C23:C27"/>
    <mergeCell ref="D23:D27"/>
    <mergeCell ref="F28:F30"/>
    <mergeCell ref="B11:B16"/>
    <mergeCell ref="C11:C16"/>
    <mergeCell ref="D11:D16"/>
    <mergeCell ref="E11:E16"/>
    <mergeCell ref="F11:F16"/>
    <mergeCell ref="E23:E27"/>
    <mergeCell ref="F23:F27"/>
    <mergeCell ref="B28:B30"/>
    <mergeCell ref="C28:C30"/>
    <mergeCell ref="D28:D30"/>
    <mergeCell ref="E28:E30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7109375" style="22" customWidth="1"/>
    <col min="2" max="2" width="11.7109375" style="22" customWidth="1"/>
    <col min="3" max="3" width="13.00390625" style="22" customWidth="1"/>
    <col min="4" max="4" width="11.140625" style="22" customWidth="1"/>
    <col min="5" max="5" width="14.28125" style="22" customWidth="1"/>
    <col min="6" max="6" width="10.421875" style="22" customWidth="1"/>
    <col min="7" max="7" width="12.00390625" style="22" customWidth="1"/>
    <col min="8" max="8" width="10.00390625" style="93" customWidth="1"/>
    <col min="9" max="9" width="10.00390625" style="22" customWidth="1"/>
    <col min="10" max="10" width="7.00390625" style="22" customWidth="1"/>
    <col min="11" max="11" width="6.7109375" style="22" customWidth="1"/>
    <col min="12" max="12" width="8.7109375" style="22" customWidth="1"/>
    <col min="13" max="13" width="11.8515625" style="22" customWidth="1"/>
    <col min="14" max="14" width="8.8515625" style="22" customWidth="1"/>
    <col min="15" max="15" width="4.421875" style="22" customWidth="1"/>
    <col min="16" max="16" width="4.28125" style="22" customWidth="1"/>
    <col min="17" max="17" width="2.00390625" style="22" customWidth="1"/>
    <col min="18" max="16384" width="11.421875" style="22" customWidth="1"/>
  </cols>
  <sheetData>
    <row r="1" spans="3:16" s="2" customFormat="1" ht="12.75" customHeight="1">
      <c r="C1" s="3"/>
      <c r="D1" s="4">
        <v>2011</v>
      </c>
      <c r="G1" s="6" t="s">
        <v>246</v>
      </c>
      <c r="H1" s="6"/>
      <c r="I1" s="6"/>
      <c r="J1" s="6"/>
      <c r="K1" s="6"/>
      <c r="L1" s="7"/>
      <c r="M1" s="7"/>
      <c r="N1" s="7"/>
      <c r="O1" s="7"/>
      <c r="P1" s="7"/>
    </row>
    <row r="2" spans="3:16" s="2" customFormat="1" ht="12.75" customHeight="1">
      <c r="C2" s="3"/>
      <c r="D2" s="4"/>
      <c r="G2" s="137"/>
      <c r="H2" s="6"/>
      <c r="I2" s="6"/>
      <c r="J2" s="6"/>
      <c r="K2" s="6"/>
      <c r="L2" s="7"/>
      <c r="M2" s="7"/>
      <c r="N2" s="7"/>
      <c r="O2" s="7"/>
      <c r="P2" s="7"/>
    </row>
    <row r="3" spans="1:16" ht="14.25" customHeight="1">
      <c r="A3" s="439" t="s">
        <v>335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</row>
    <row r="4" spans="1:12" s="63" customFormat="1" ht="78.75">
      <c r="A4" s="61" t="s">
        <v>254</v>
      </c>
      <c r="B4" s="81" t="s">
        <v>78</v>
      </c>
      <c r="C4" s="139" t="s">
        <v>79</v>
      </c>
      <c r="D4" s="81" t="s">
        <v>73</v>
      </c>
      <c r="E4" s="139" t="s">
        <v>103</v>
      </c>
      <c r="F4" s="81" t="s">
        <v>74</v>
      </c>
      <c r="G4" s="425" t="s">
        <v>104</v>
      </c>
      <c r="H4" s="425" t="s">
        <v>77</v>
      </c>
      <c r="I4" s="425" t="s">
        <v>346</v>
      </c>
      <c r="J4" s="425" t="s">
        <v>81</v>
      </c>
      <c r="K4" s="425" t="s">
        <v>82</v>
      </c>
      <c r="L4" s="425" t="s">
        <v>105</v>
      </c>
    </row>
    <row r="5" spans="1:12" s="63" customFormat="1" ht="11.25">
      <c r="A5" s="140"/>
      <c r="B5" s="85"/>
      <c r="C5" s="141"/>
      <c r="D5" s="85"/>
      <c r="E5" s="141"/>
      <c r="F5" s="85"/>
      <c r="G5" s="426"/>
      <c r="H5" s="426"/>
      <c r="I5" s="426"/>
      <c r="J5" s="426"/>
      <c r="K5" s="426"/>
      <c r="L5" s="426"/>
    </row>
    <row r="6" spans="1:12" s="63" customFormat="1" ht="11.25">
      <c r="A6" s="64" t="s">
        <v>255</v>
      </c>
      <c r="B6" s="142">
        <v>130</v>
      </c>
      <c r="C6" s="142">
        <v>167</v>
      </c>
      <c r="D6" s="142">
        <v>1</v>
      </c>
      <c r="E6" s="142">
        <v>258</v>
      </c>
      <c r="F6" s="142">
        <v>471</v>
      </c>
      <c r="G6" s="142">
        <v>79</v>
      </c>
      <c r="H6" s="142">
        <v>863</v>
      </c>
      <c r="I6" s="142">
        <v>162</v>
      </c>
      <c r="J6" s="142">
        <v>34</v>
      </c>
      <c r="K6" s="142">
        <v>280</v>
      </c>
      <c r="L6" s="142">
        <v>389</v>
      </c>
    </row>
    <row r="7" spans="1:8" s="63" customFormat="1" ht="11.25">
      <c r="A7" s="143"/>
      <c r="B7" s="143"/>
      <c r="C7" s="143"/>
      <c r="D7" s="144"/>
      <c r="E7" s="145"/>
      <c r="F7" s="146"/>
      <c r="G7" s="146"/>
      <c r="H7" s="147"/>
    </row>
    <row r="8" s="68" customFormat="1" ht="11.25">
      <c r="H8" s="72"/>
    </row>
    <row r="9" spans="1:8" s="68" customFormat="1" ht="15" customHeight="1">
      <c r="A9" s="440" t="s">
        <v>253</v>
      </c>
      <c r="B9" s="440"/>
      <c r="C9" s="440"/>
      <c r="D9" s="440"/>
      <c r="E9" s="440"/>
      <c r="F9" s="440"/>
      <c r="G9" s="440"/>
      <c r="H9" s="72"/>
    </row>
    <row r="10" spans="1:16" s="74" customFormat="1" ht="12.75" customHeight="1">
      <c r="A10" s="441" t="s">
        <v>245</v>
      </c>
      <c r="B10" s="442"/>
      <c r="C10" s="442"/>
      <c r="D10" s="443"/>
      <c r="E10" s="447" t="s">
        <v>252</v>
      </c>
      <c r="F10" s="448"/>
      <c r="G10" s="449"/>
      <c r="H10" s="12"/>
      <c r="I10" s="440" t="s">
        <v>280</v>
      </c>
      <c r="J10" s="440"/>
      <c r="K10" s="440"/>
      <c r="L10" s="440"/>
      <c r="M10" s="440"/>
      <c r="N10" s="440"/>
      <c r="O10" s="440"/>
      <c r="P10" s="440"/>
    </row>
    <row r="11" spans="1:16" s="74" customFormat="1" ht="65.25" customHeight="1">
      <c r="A11" s="475"/>
      <c r="B11" s="476"/>
      <c r="C11" s="476"/>
      <c r="D11" s="477"/>
      <c r="E11" s="148" t="s">
        <v>3</v>
      </c>
      <c r="F11" s="148" t="s">
        <v>2</v>
      </c>
      <c r="G11" s="148" t="s">
        <v>4</v>
      </c>
      <c r="H11" s="76"/>
      <c r="J11" s="436" t="s">
        <v>268</v>
      </c>
      <c r="K11" s="436" t="s">
        <v>267</v>
      </c>
      <c r="L11" s="436" t="s">
        <v>269</v>
      </c>
      <c r="M11" s="436" t="s">
        <v>270</v>
      </c>
      <c r="N11" s="436" t="s">
        <v>271</v>
      </c>
      <c r="O11" s="436" t="s">
        <v>4</v>
      </c>
      <c r="P11" s="22"/>
    </row>
    <row r="12" spans="1:16" s="74" customFormat="1" ht="15" customHeight="1">
      <c r="A12" s="473" t="s">
        <v>9</v>
      </c>
      <c r="B12" s="474"/>
      <c r="C12" s="474"/>
      <c r="D12" s="474"/>
      <c r="E12" s="78">
        <v>2.5</v>
      </c>
      <c r="F12" s="151">
        <v>3.4</v>
      </c>
      <c r="G12" s="78">
        <v>3.1</v>
      </c>
      <c r="H12" s="76"/>
      <c r="J12" s="437"/>
      <c r="K12" s="437"/>
      <c r="L12" s="437"/>
      <c r="M12" s="437"/>
      <c r="N12" s="437"/>
      <c r="O12" s="437"/>
      <c r="P12" s="22"/>
    </row>
    <row r="13" spans="1:16" s="74" customFormat="1" ht="12.75" customHeight="1">
      <c r="A13" s="473" t="s">
        <v>10</v>
      </c>
      <c r="B13" s="474"/>
      <c r="C13" s="474"/>
      <c r="D13" s="474"/>
      <c r="E13" s="78">
        <v>5.1</v>
      </c>
      <c r="F13" s="151">
        <v>1.1</v>
      </c>
      <c r="G13" s="78">
        <v>2.4</v>
      </c>
      <c r="H13" s="76"/>
      <c r="J13" s="437"/>
      <c r="K13" s="437"/>
      <c r="L13" s="437"/>
      <c r="M13" s="437"/>
      <c r="N13" s="437"/>
      <c r="O13" s="437"/>
      <c r="P13" s="22"/>
    </row>
    <row r="14" spans="1:16" s="74" customFormat="1" ht="12.75" customHeight="1">
      <c r="A14" s="473" t="s">
        <v>250</v>
      </c>
      <c r="B14" s="474"/>
      <c r="C14" s="474"/>
      <c r="D14" s="474"/>
      <c r="E14" s="78">
        <v>1.6</v>
      </c>
      <c r="F14" s="151">
        <v>0.5</v>
      </c>
      <c r="G14" s="78">
        <v>0.9</v>
      </c>
      <c r="H14" s="76"/>
      <c r="J14" s="438"/>
      <c r="K14" s="438"/>
      <c r="L14" s="438"/>
      <c r="M14" s="438"/>
      <c r="N14" s="438"/>
      <c r="O14" s="438"/>
      <c r="P14" s="22"/>
    </row>
    <row r="15" spans="1:15" ht="12.75" customHeight="1">
      <c r="A15" s="473" t="s">
        <v>11</v>
      </c>
      <c r="B15" s="474"/>
      <c r="C15" s="474"/>
      <c r="D15" s="474"/>
      <c r="E15" s="78">
        <v>23</v>
      </c>
      <c r="F15" s="151">
        <v>26.8</v>
      </c>
      <c r="G15" s="78">
        <v>25.6</v>
      </c>
      <c r="H15" s="80"/>
      <c r="I15" s="425" t="s">
        <v>256</v>
      </c>
      <c r="J15" s="81">
        <v>6.9</v>
      </c>
      <c r="K15" s="12">
        <v>3.2</v>
      </c>
      <c r="L15" s="81">
        <v>31.6</v>
      </c>
      <c r="M15" s="81">
        <v>2.5</v>
      </c>
      <c r="N15" s="81">
        <v>55.8</v>
      </c>
      <c r="O15" s="23">
        <f>SUM(J15:N15)</f>
        <v>100</v>
      </c>
    </row>
    <row r="16" spans="1:15" ht="12.75" customHeight="1">
      <c r="A16" s="473" t="s">
        <v>230</v>
      </c>
      <c r="B16" s="474"/>
      <c r="C16" s="474"/>
      <c r="D16" s="474"/>
      <c r="E16" s="78">
        <v>0.5</v>
      </c>
      <c r="F16" s="151">
        <v>0.6</v>
      </c>
      <c r="G16" s="78">
        <v>0.6</v>
      </c>
      <c r="H16" s="80"/>
      <c r="I16" s="426"/>
      <c r="J16" s="85"/>
      <c r="K16" s="12"/>
      <c r="L16" s="85"/>
      <c r="M16" s="85"/>
      <c r="N16" s="85"/>
      <c r="O16" s="152">
        <v>2463</v>
      </c>
    </row>
    <row r="17" spans="1:15" ht="12.75" customHeight="1">
      <c r="A17" s="473" t="s">
        <v>231</v>
      </c>
      <c r="B17" s="474"/>
      <c r="C17" s="474"/>
      <c r="D17" s="474"/>
      <c r="E17" s="78">
        <v>8.7</v>
      </c>
      <c r="F17" s="151">
        <v>6.9</v>
      </c>
      <c r="G17" s="78">
        <v>7.5</v>
      </c>
      <c r="H17" s="80"/>
      <c r="I17" s="425" t="s">
        <v>4</v>
      </c>
      <c r="J17" s="81">
        <v>6.7</v>
      </c>
      <c r="K17" s="81">
        <v>2.8</v>
      </c>
      <c r="L17" s="81">
        <v>34.4</v>
      </c>
      <c r="M17" s="81">
        <v>2.2</v>
      </c>
      <c r="N17" s="81">
        <v>53.9</v>
      </c>
      <c r="O17" s="84">
        <f>SUM(J17:N17)</f>
        <v>100</v>
      </c>
    </row>
    <row r="18" spans="1:15" ht="12.75" customHeight="1">
      <c r="A18" s="473" t="s">
        <v>232</v>
      </c>
      <c r="B18" s="474"/>
      <c r="C18" s="474"/>
      <c r="D18" s="474"/>
      <c r="E18" s="78">
        <v>1.2</v>
      </c>
      <c r="F18" s="151">
        <v>1.3</v>
      </c>
      <c r="G18" s="78">
        <v>1.3</v>
      </c>
      <c r="H18" s="80"/>
      <c r="I18" s="426"/>
      <c r="J18" s="85"/>
      <c r="K18" s="85"/>
      <c r="L18" s="85"/>
      <c r="M18" s="85"/>
      <c r="N18" s="85"/>
      <c r="O18" s="152">
        <v>2747</v>
      </c>
    </row>
    <row r="19" spans="1:8" ht="12.75" customHeight="1">
      <c r="A19" s="473" t="s">
        <v>233</v>
      </c>
      <c r="B19" s="474"/>
      <c r="C19" s="474"/>
      <c r="D19" s="474"/>
      <c r="E19" s="78">
        <v>31.1</v>
      </c>
      <c r="F19" s="151">
        <v>30.5</v>
      </c>
      <c r="G19" s="78">
        <v>30.7</v>
      </c>
      <c r="H19" s="22"/>
    </row>
    <row r="20" spans="1:8" ht="12.75" customHeight="1">
      <c r="A20" s="473" t="s">
        <v>12</v>
      </c>
      <c r="B20" s="474"/>
      <c r="C20" s="474"/>
      <c r="D20" s="474"/>
      <c r="E20" s="78">
        <v>3.6</v>
      </c>
      <c r="F20" s="151">
        <v>2.3</v>
      </c>
      <c r="G20" s="78">
        <v>2.7</v>
      </c>
      <c r="H20" s="22"/>
    </row>
    <row r="21" spans="1:8" ht="12.75" customHeight="1">
      <c r="A21" s="473" t="s">
        <v>13</v>
      </c>
      <c r="B21" s="474"/>
      <c r="C21" s="474"/>
      <c r="D21" s="474"/>
      <c r="E21" s="78">
        <v>8.1</v>
      </c>
      <c r="F21" s="151">
        <v>10.2</v>
      </c>
      <c r="G21" s="78">
        <v>9.5</v>
      </c>
      <c r="H21" s="80"/>
    </row>
    <row r="22" spans="1:8" ht="12.75" customHeight="1">
      <c r="A22" s="473" t="s">
        <v>14</v>
      </c>
      <c r="B22" s="474"/>
      <c r="C22" s="474"/>
      <c r="D22" s="474"/>
      <c r="E22" s="78">
        <v>0.6</v>
      </c>
      <c r="F22" s="151">
        <v>1.6</v>
      </c>
      <c r="G22" s="78">
        <v>1.3</v>
      </c>
      <c r="H22" s="80"/>
    </row>
    <row r="23" spans="1:12" ht="12.75" customHeight="1">
      <c r="A23" s="473" t="s">
        <v>83</v>
      </c>
      <c r="B23" s="474"/>
      <c r="C23" s="474"/>
      <c r="D23" s="474"/>
      <c r="E23" s="78">
        <v>1.7</v>
      </c>
      <c r="F23" s="151">
        <v>1.8</v>
      </c>
      <c r="G23" s="78">
        <v>1.7</v>
      </c>
      <c r="H23" s="80"/>
      <c r="L23" s="138"/>
    </row>
    <row r="24" spans="1:12" ht="12.75" customHeight="1">
      <c r="A24" s="473" t="s">
        <v>99</v>
      </c>
      <c r="B24" s="474"/>
      <c r="C24" s="474"/>
      <c r="D24" s="474"/>
      <c r="E24" s="78">
        <v>3.2</v>
      </c>
      <c r="F24" s="151">
        <v>4</v>
      </c>
      <c r="G24" s="78">
        <v>3.8</v>
      </c>
      <c r="H24" s="80"/>
      <c r="L24" s="138"/>
    </row>
    <row r="25" spans="1:8" ht="12.75" customHeight="1">
      <c r="A25" s="473" t="s">
        <v>98</v>
      </c>
      <c r="B25" s="474"/>
      <c r="C25" s="474"/>
      <c r="D25" s="474"/>
      <c r="E25" s="78">
        <v>1.1</v>
      </c>
      <c r="F25" s="151">
        <v>1.3</v>
      </c>
      <c r="G25" s="78">
        <v>1.3</v>
      </c>
      <c r="H25" s="80"/>
    </row>
    <row r="26" spans="1:8" ht="12.75" customHeight="1">
      <c r="A26" s="473" t="s">
        <v>84</v>
      </c>
      <c r="B26" s="474"/>
      <c r="C26" s="474"/>
      <c r="D26" s="474"/>
      <c r="E26" s="78">
        <v>0.1</v>
      </c>
      <c r="F26" s="151">
        <v>0.7</v>
      </c>
      <c r="G26" s="78">
        <v>0.5</v>
      </c>
      <c r="H26" s="80"/>
    </row>
    <row r="27" spans="1:8" ht="12.75" customHeight="1">
      <c r="A27" s="473" t="s">
        <v>100</v>
      </c>
      <c r="B27" s="474"/>
      <c r="C27" s="474"/>
      <c r="D27" s="474"/>
      <c r="E27" s="78">
        <v>0</v>
      </c>
      <c r="F27" s="151">
        <v>0</v>
      </c>
      <c r="G27" s="78">
        <v>0</v>
      </c>
      <c r="H27" s="80"/>
    </row>
    <row r="28" spans="1:8" ht="12.75" customHeight="1">
      <c r="A28" s="473" t="s">
        <v>25</v>
      </c>
      <c r="B28" s="474"/>
      <c r="C28" s="474"/>
      <c r="D28" s="474"/>
      <c r="E28" s="78">
        <v>7.8</v>
      </c>
      <c r="F28" s="151">
        <v>6.9</v>
      </c>
      <c r="G28" s="78">
        <v>7.2</v>
      </c>
      <c r="H28" s="80"/>
    </row>
    <row r="29" spans="1:8" ht="12.75" customHeight="1">
      <c r="A29" s="473" t="s">
        <v>84</v>
      </c>
      <c r="B29" s="474"/>
      <c r="C29" s="474"/>
      <c r="D29" s="474"/>
      <c r="E29" s="78">
        <v>0.1</v>
      </c>
      <c r="F29" s="151">
        <v>0.7</v>
      </c>
      <c r="G29" s="78">
        <v>0.5</v>
      </c>
      <c r="H29" s="80"/>
    </row>
    <row r="30" spans="1:16" ht="12.75" customHeight="1">
      <c r="A30" s="473" t="s">
        <v>100</v>
      </c>
      <c r="B30" s="474"/>
      <c r="C30" s="474"/>
      <c r="D30" s="474"/>
      <c r="E30" s="78">
        <v>0</v>
      </c>
      <c r="F30" s="151">
        <v>0</v>
      </c>
      <c r="G30" s="78">
        <v>0</v>
      </c>
      <c r="H30" s="80"/>
      <c r="P30" s="94"/>
    </row>
    <row r="31" spans="1:8" ht="12.75" customHeight="1">
      <c r="A31" s="473" t="s">
        <v>25</v>
      </c>
      <c r="B31" s="474"/>
      <c r="C31" s="474"/>
      <c r="D31" s="474"/>
      <c r="E31" s="78">
        <v>7.8</v>
      </c>
      <c r="F31" s="151">
        <v>6.9</v>
      </c>
      <c r="G31" s="78">
        <v>7.2</v>
      </c>
      <c r="H31" s="80"/>
    </row>
    <row r="32" spans="1:8" ht="12.75" customHeight="1">
      <c r="A32" s="429" t="s">
        <v>4</v>
      </c>
      <c r="B32" s="450"/>
      <c r="C32" s="450"/>
      <c r="D32" s="430"/>
      <c r="E32" s="153">
        <f>SUM(E15:E31)</f>
        <v>98.59999999999997</v>
      </c>
      <c r="F32" s="153">
        <f>SUM(F15:F31)</f>
        <v>102.5</v>
      </c>
      <c r="G32" s="153">
        <f>SUM(G15:G31)</f>
        <v>101.4</v>
      </c>
      <c r="H32" s="154"/>
    </row>
    <row r="33" spans="1:8" ht="12.75" customHeight="1">
      <c r="A33" s="431"/>
      <c r="B33" s="451"/>
      <c r="C33" s="451"/>
      <c r="D33" s="432"/>
      <c r="E33" s="155">
        <v>807</v>
      </c>
      <c r="F33" s="155">
        <v>1656</v>
      </c>
      <c r="G33" s="155">
        <v>2463</v>
      </c>
      <c r="H33" s="156"/>
    </row>
    <row r="34" ht="18" customHeight="1"/>
    <row r="35" spans="1:16" s="94" customFormat="1" ht="11.25">
      <c r="A35" s="3"/>
      <c r="B35" s="3"/>
      <c r="C35" s="3"/>
      <c r="D35" s="6"/>
      <c r="E35" s="4"/>
      <c r="G35" s="95"/>
      <c r="H35" s="4"/>
      <c r="I35" s="96"/>
      <c r="J35" s="97"/>
      <c r="K35" s="97"/>
      <c r="L35" s="97"/>
      <c r="P35" s="22"/>
    </row>
    <row r="36" spans="6:7" ht="11.25">
      <c r="F36" s="98"/>
      <c r="G36" s="98"/>
    </row>
  </sheetData>
  <sheetProtection selectLockedCells="1" selectUnlockedCells="1"/>
  <mergeCells count="40">
    <mergeCell ref="O11:O14"/>
    <mergeCell ref="I15:I16"/>
    <mergeCell ref="I17:I18"/>
    <mergeCell ref="A18:D18"/>
    <mergeCell ref="A16:D16"/>
    <mergeCell ref="A20:D20"/>
    <mergeCell ref="A10:D11"/>
    <mergeCell ref="A12:D12"/>
    <mergeCell ref="A13:D13"/>
    <mergeCell ref="A14:D14"/>
    <mergeCell ref="A3:P3"/>
    <mergeCell ref="A9:G9"/>
    <mergeCell ref="H4:H5"/>
    <mergeCell ref="K4:K5"/>
    <mergeCell ref="L4:L5"/>
    <mergeCell ref="J11:J14"/>
    <mergeCell ref="K11:K14"/>
    <mergeCell ref="L11:L14"/>
    <mergeCell ref="M11:M14"/>
    <mergeCell ref="N11:N14"/>
    <mergeCell ref="A31:D31"/>
    <mergeCell ref="A32:D33"/>
    <mergeCell ref="J4:J5"/>
    <mergeCell ref="A25:D25"/>
    <mergeCell ref="A27:D27"/>
    <mergeCell ref="A29:D29"/>
    <mergeCell ref="A26:D26"/>
    <mergeCell ref="A28:D28"/>
    <mergeCell ref="A15:D15"/>
    <mergeCell ref="E10:G10"/>
    <mergeCell ref="A23:D23"/>
    <mergeCell ref="A17:D17"/>
    <mergeCell ref="A22:D22"/>
    <mergeCell ref="I4:I5"/>
    <mergeCell ref="G4:G5"/>
    <mergeCell ref="A30:D30"/>
    <mergeCell ref="I10:P10"/>
    <mergeCell ref="A24:D24"/>
    <mergeCell ref="A19:D19"/>
    <mergeCell ref="A21:D2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  <ignoredErrors>
    <ignoredError sqref="E32:G33" formulaRange="1"/>
  </ignoredErrors>
</worksheet>
</file>

<file path=xl/worksheets/sheet70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:G1"/>
    </sheetView>
  </sheetViews>
  <sheetFormatPr defaultColWidth="10.7109375" defaultRowHeight="12.75"/>
  <cols>
    <col min="1" max="1" width="10.7109375" style="317" customWidth="1"/>
    <col min="2" max="16384" width="10.7109375" style="297" customWidth="1"/>
  </cols>
  <sheetData>
    <row r="1" spans="1:7" s="284" customFormat="1" ht="31.5" customHeight="1">
      <c r="A1" s="547" t="s">
        <v>325</v>
      </c>
      <c r="B1" s="547"/>
      <c r="C1" s="547"/>
      <c r="D1" s="547"/>
      <c r="E1" s="547"/>
      <c r="F1" s="547"/>
      <c r="G1" s="547"/>
    </row>
    <row r="2" spans="1:3" s="284" customFormat="1" ht="12.75" customHeight="1">
      <c r="A2" s="285"/>
      <c r="B2" s="285"/>
      <c r="C2" s="285"/>
    </row>
    <row r="3" spans="1:8" s="284" customFormat="1" ht="44.25" customHeight="1">
      <c r="A3" s="286"/>
      <c r="B3" s="287" t="s">
        <v>326</v>
      </c>
      <c r="C3" s="287" t="s">
        <v>327</v>
      </c>
      <c r="D3" s="287" t="s">
        <v>328</v>
      </c>
      <c r="E3" s="287" t="s">
        <v>329</v>
      </c>
      <c r="F3" s="287" t="s">
        <v>330</v>
      </c>
      <c r="G3" s="287" t="s">
        <v>331</v>
      </c>
      <c r="H3" s="283"/>
    </row>
    <row r="4" spans="1:7" s="291" customFormat="1" ht="11.25">
      <c r="A4" s="288" t="s">
        <v>193</v>
      </c>
      <c r="B4" s="289"/>
      <c r="C4" s="290"/>
      <c r="D4" s="290"/>
      <c r="E4" s="290"/>
      <c r="F4" s="290"/>
      <c r="G4" s="290"/>
    </row>
    <row r="5" spans="1:7" s="284" customFormat="1" ht="11.25">
      <c r="A5" s="292" t="s">
        <v>195</v>
      </c>
      <c r="B5" s="289"/>
      <c r="C5" s="293"/>
      <c r="D5" s="293"/>
      <c r="E5" s="293"/>
      <c r="F5" s="293"/>
      <c r="G5" s="293"/>
    </row>
    <row r="6" spans="1:7" ht="22.5">
      <c r="A6" s="294" t="s">
        <v>147</v>
      </c>
      <c r="B6" s="295">
        <v>0</v>
      </c>
      <c r="C6" s="296">
        <v>0</v>
      </c>
      <c r="D6" s="296">
        <v>0</v>
      </c>
      <c r="E6" s="296">
        <v>0</v>
      </c>
      <c r="F6" s="296">
        <v>0</v>
      </c>
      <c r="G6" s="296">
        <v>0</v>
      </c>
    </row>
    <row r="7" spans="1:7" ht="11.25">
      <c r="A7" s="294" t="s">
        <v>148</v>
      </c>
      <c r="B7" s="295">
        <v>19</v>
      </c>
      <c r="C7" s="296">
        <v>56</v>
      </c>
      <c r="D7" s="296">
        <v>75</v>
      </c>
      <c r="E7" s="296">
        <v>18</v>
      </c>
      <c r="F7" s="296">
        <v>45</v>
      </c>
      <c r="G7" s="296">
        <v>63</v>
      </c>
    </row>
    <row r="8" spans="1:7" ht="22.5">
      <c r="A8" s="294" t="s">
        <v>196</v>
      </c>
      <c r="B8" s="295">
        <v>0</v>
      </c>
      <c r="C8" s="296">
        <v>0</v>
      </c>
      <c r="D8" s="296">
        <v>0</v>
      </c>
      <c r="E8" s="296">
        <v>0</v>
      </c>
      <c r="F8" s="296">
        <v>0</v>
      </c>
      <c r="G8" s="296">
        <v>0</v>
      </c>
    </row>
    <row r="9" spans="1:7" ht="6.75" customHeight="1">
      <c r="A9" s="298"/>
      <c r="B9" s="299"/>
      <c r="C9" s="300"/>
      <c r="D9" s="299"/>
      <c r="E9" s="300"/>
      <c r="F9" s="299"/>
      <c r="G9" s="301"/>
    </row>
    <row r="10" spans="1:7" s="284" customFormat="1" ht="11.25">
      <c r="A10" s="302" t="s">
        <v>197</v>
      </c>
      <c r="B10" s="293"/>
      <c r="C10" s="289"/>
      <c r="D10" s="293"/>
      <c r="E10" s="289"/>
      <c r="F10" s="293"/>
      <c r="G10" s="303"/>
    </row>
    <row r="11" spans="1:7" ht="6.75" customHeight="1">
      <c r="A11" s="304"/>
      <c r="B11" s="296"/>
      <c r="C11" s="295"/>
      <c r="D11" s="296"/>
      <c r="E11" s="295"/>
      <c r="F11" s="296"/>
      <c r="G11" s="305"/>
    </row>
    <row r="12" spans="1:7" s="284" customFormat="1" ht="22.5">
      <c r="A12" s="302" t="s">
        <v>198</v>
      </c>
      <c r="B12" s="293"/>
      <c r="C12" s="289"/>
      <c r="D12" s="293"/>
      <c r="E12" s="289"/>
      <c r="F12" s="293"/>
      <c r="G12" s="303"/>
    </row>
    <row r="13" spans="1:7" ht="33.75">
      <c r="A13" s="304" t="s">
        <v>199</v>
      </c>
      <c r="B13" s="296">
        <v>0</v>
      </c>
      <c r="C13" s="295">
        <v>0</v>
      </c>
      <c r="D13" s="296">
        <v>0</v>
      </c>
      <c r="E13" s="295">
        <v>0</v>
      </c>
      <c r="F13" s="296">
        <v>0</v>
      </c>
      <c r="G13" s="305">
        <v>0</v>
      </c>
    </row>
    <row r="14" spans="1:7" ht="22.5">
      <c r="A14" s="304" t="s">
        <v>200</v>
      </c>
      <c r="B14" s="296">
        <v>0</v>
      </c>
      <c r="C14" s="295">
        <v>0</v>
      </c>
      <c r="D14" s="296">
        <v>0</v>
      </c>
      <c r="E14" s="295">
        <v>0</v>
      </c>
      <c r="F14" s="296">
        <v>0</v>
      </c>
      <c r="G14" s="305">
        <v>0</v>
      </c>
    </row>
    <row r="15" spans="1:7" ht="22.5">
      <c r="A15" s="304" t="s">
        <v>201</v>
      </c>
      <c r="B15" s="296">
        <v>35</v>
      </c>
      <c r="C15" s="295">
        <v>26</v>
      </c>
      <c r="D15" s="296">
        <v>61</v>
      </c>
      <c r="E15" s="295">
        <v>4</v>
      </c>
      <c r="F15" s="296">
        <v>2</v>
      </c>
      <c r="G15" s="305">
        <v>6</v>
      </c>
    </row>
    <row r="16" spans="1:7" ht="22.5">
      <c r="A16" s="304" t="s">
        <v>152</v>
      </c>
      <c r="B16" s="296">
        <v>54</v>
      </c>
      <c r="C16" s="295">
        <v>82</v>
      </c>
      <c r="D16" s="296">
        <v>136</v>
      </c>
      <c r="E16" s="295">
        <v>22</v>
      </c>
      <c r="F16" s="296">
        <v>47</v>
      </c>
      <c r="G16" s="305">
        <v>69</v>
      </c>
    </row>
    <row r="17" spans="1:7" ht="33.75">
      <c r="A17" s="304" t="s">
        <v>202</v>
      </c>
      <c r="B17" s="306">
        <v>54</v>
      </c>
      <c r="C17" s="307">
        <v>82</v>
      </c>
      <c r="D17" s="306">
        <v>136</v>
      </c>
      <c r="E17" s="307">
        <v>22</v>
      </c>
      <c r="F17" s="306">
        <v>47</v>
      </c>
      <c r="G17" s="308">
        <v>69</v>
      </c>
    </row>
    <row r="18" spans="1:7" ht="33.75">
      <c r="A18" s="304" t="s">
        <v>204</v>
      </c>
      <c r="B18" s="306">
        <v>54</v>
      </c>
      <c r="C18" s="307">
        <v>82</v>
      </c>
      <c r="D18" s="306">
        <v>136</v>
      </c>
      <c r="E18" s="307">
        <v>22</v>
      </c>
      <c r="F18" s="306">
        <v>47</v>
      </c>
      <c r="G18" s="308">
        <v>69</v>
      </c>
    </row>
    <row r="19" spans="1:7" ht="22.5">
      <c r="A19" s="304" t="s">
        <v>159</v>
      </c>
      <c r="B19" s="296">
        <v>0</v>
      </c>
      <c r="C19" s="295">
        <v>0</v>
      </c>
      <c r="D19" s="296">
        <v>0</v>
      </c>
      <c r="E19" s="295">
        <v>0</v>
      </c>
      <c r="F19" s="296">
        <v>0</v>
      </c>
      <c r="G19" s="305">
        <v>0</v>
      </c>
    </row>
    <row r="20" spans="1:7" ht="6.75" customHeight="1">
      <c r="A20" s="304"/>
      <c r="B20" s="296"/>
      <c r="C20" s="295"/>
      <c r="D20" s="296"/>
      <c r="E20" s="295"/>
      <c r="F20" s="296"/>
      <c r="G20" s="305"/>
    </row>
    <row r="21" spans="1:7" s="284" customFormat="1" ht="33.75">
      <c r="A21" s="302" t="s">
        <v>205</v>
      </c>
      <c r="B21" s="293"/>
      <c r="C21" s="289"/>
      <c r="D21" s="293"/>
      <c r="E21" s="289"/>
      <c r="F21" s="293"/>
      <c r="G21" s="303"/>
    </row>
    <row r="22" spans="1:7" ht="22.5">
      <c r="A22" s="309" t="s">
        <v>161</v>
      </c>
      <c r="B22" s="310"/>
      <c r="C22" s="311"/>
      <c r="D22" s="310"/>
      <c r="E22" s="311"/>
      <c r="F22" s="310"/>
      <c r="G22" s="312"/>
    </row>
    <row r="23" spans="1:7" ht="6.75" customHeight="1">
      <c r="A23" s="313"/>
      <c r="B23" s="299"/>
      <c r="C23" s="299"/>
      <c r="D23" s="299"/>
      <c r="E23" s="299"/>
      <c r="F23" s="299"/>
      <c r="G23" s="299"/>
    </row>
    <row r="24" spans="1:7" s="284" customFormat="1" ht="33.75">
      <c r="A24" s="292" t="s">
        <v>206</v>
      </c>
      <c r="B24" s="293"/>
      <c r="C24" s="293"/>
      <c r="D24" s="293"/>
      <c r="E24" s="293"/>
      <c r="F24" s="293"/>
      <c r="G24" s="293"/>
    </row>
    <row r="25" spans="1:7" ht="22.5">
      <c r="A25" s="294" t="s">
        <v>207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</row>
    <row r="26" spans="1:7" ht="33.75">
      <c r="A26" s="294" t="s">
        <v>208</v>
      </c>
      <c r="B26" s="296">
        <v>0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</row>
    <row r="27" spans="1:7" ht="11.25">
      <c r="A27" s="294" t="s">
        <v>209</v>
      </c>
      <c r="B27" s="296">
        <v>19</v>
      </c>
      <c r="C27" s="296">
        <v>56</v>
      </c>
      <c r="D27" s="296">
        <v>75</v>
      </c>
      <c r="E27" s="296">
        <v>18</v>
      </c>
      <c r="F27" s="296">
        <v>45</v>
      </c>
      <c r="G27" s="296">
        <v>63</v>
      </c>
    </row>
    <row r="28" spans="1:7" ht="22.5">
      <c r="A28" s="354" t="s">
        <v>150</v>
      </c>
      <c r="B28" s="310">
        <v>0</v>
      </c>
      <c r="C28" s="310">
        <v>0</v>
      </c>
      <c r="D28" s="310">
        <v>0</v>
      </c>
      <c r="E28" s="310">
        <v>0</v>
      </c>
      <c r="F28" s="310">
        <v>0</v>
      </c>
      <c r="G28" s="310">
        <v>0</v>
      </c>
    </row>
    <row r="29" spans="1:7" s="284" customFormat="1" ht="36" customHeight="1">
      <c r="A29" s="314" t="s">
        <v>26</v>
      </c>
      <c r="B29" s="315">
        <f aca="true" t="shared" si="0" ref="B29:G29">SUM(B6:B28)</f>
        <v>235</v>
      </c>
      <c r="C29" s="315">
        <f t="shared" si="0"/>
        <v>384</v>
      </c>
      <c r="D29" s="315">
        <f t="shared" si="0"/>
        <v>619</v>
      </c>
      <c r="E29" s="315">
        <f t="shared" si="0"/>
        <v>106</v>
      </c>
      <c r="F29" s="315">
        <f t="shared" si="0"/>
        <v>233</v>
      </c>
      <c r="G29" s="315">
        <f t="shared" si="0"/>
        <v>339</v>
      </c>
    </row>
    <row r="30" ht="11.25">
      <c r="A30" s="316" t="s">
        <v>332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4.28125" style="1" customWidth="1"/>
    <col min="2" max="2" width="14.00390625" style="1" customWidth="1"/>
    <col min="3" max="3" width="16.57421875" style="1" customWidth="1"/>
    <col min="4" max="4" width="14.8515625" style="1" customWidth="1"/>
    <col min="5" max="5" width="5.8515625" style="1" customWidth="1"/>
    <col min="6" max="6" width="14.00390625" style="1" customWidth="1"/>
    <col min="7" max="7" width="15.7109375" style="1" customWidth="1"/>
    <col min="8" max="8" width="13.8515625" style="1" customWidth="1"/>
    <col min="9" max="16384" width="11.421875" style="1" customWidth="1"/>
  </cols>
  <sheetData>
    <row r="1" spans="1:4" ht="11.25">
      <c r="A1" s="548" t="s">
        <v>114</v>
      </c>
      <c r="B1" s="548"/>
      <c r="C1" s="548"/>
      <c r="D1" s="548"/>
    </row>
    <row r="3" spans="1:4" ht="11.25">
      <c r="A3" s="318" t="s">
        <v>115</v>
      </c>
      <c r="B3" s="319" t="s">
        <v>299</v>
      </c>
      <c r="C3" s="319" t="s">
        <v>116</v>
      </c>
      <c r="D3" s="319" t="s">
        <v>117</v>
      </c>
    </row>
    <row r="4" spans="1:4" ht="11.25">
      <c r="A4" s="320" t="s">
        <v>118</v>
      </c>
      <c r="B4" s="321">
        <v>57</v>
      </c>
      <c r="C4" s="322">
        <v>40</v>
      </c>
      <c r="D4" s="322">
        <v>2</v>
      </c>
    </row>
    <row r="5" spans="1:4" ht="11.25">
      <c r="A5" s="323" t="s">
        <v>119</v>
      </c>
      <c r="B5" s="321">
        <v>36</v>
      </c>
      <c r="C5" s="324">
        <v>132</v>
      </c>
      <c r="D5" s="324">
        <v>65</v>
      </c>
    </row>
    <row r="6" spans="1:4" ht="11.25">
      <c r="A6" s="323" t="s">
        <v>120</v>
      </c>
      <c r="B6" s="321">
        <v>48</v>
      </c>
      <c r="C6" s="324">
        <v>149</v>
      </c>
      <c r="D6" s="324">
        <v>54</v>
      </c>
    </row>
    <row r="7" spans="1:4" ht="11.25">
      <c r="A7" s="323" t="s">
        <v>121</v>
      </c>
      <c r="B7" s="321">
        <v>33</v>
      </c>
      <c r="C7" s="324">
        <v>95</v>
      </c>
      <c r="D7" s="324">
        <v>33</v>
      </c>
    </row>
    <row r="8" spans="1:4" ht="11.25">
      <c r="A8" s="323" t="s">
        <v>122</v>
      </c>
      <c r="B8" s="321">
        <v>38</v>
      </c>
      <c r="C8" s="324">
        <v>107</v>
      </c>
      <c r="D8" s="324">
        <v>34</v>
      </c>
    </row>
    <row r="9" spans="1:4" ht="11.25">
      <c r="A9" s="323" t="s">
        <v>123</v>
      </c>
      <c r="B9" s="321">
        <v>52</v>
      </c>
      <c r="C9" s="324">
        <v>96</v>
      </c>
      <c r="D9" s="324">
        <v>25</v>
      </c>
    </row>
    <row r="10" spans="1:4" ht="11.25">
      <c r="A10" s="323" t="s">
        <v>124</v>
      </c>
      <c r="B10" s="321">
        <v>54</v>
      </c>
      <c r="C10" s="324">
        <v>138</v>
      </c>
      <c r="D10" s="324">
        <v>52</v>
      </c>
    </row>
    <row r="11" spans="1:4" ht="11.25">
      <c r="A11" s="323" t="s">
        <v>125</v>
      </c>
      <c r="B11" s="321">
        <v>17</v>
      </c>
      <c r="C11" s="324">
        <v>55</v>
      </c>
      <c r="D11" s="324">
        <v>18</v>
      </c>
    </row>
    <row r="12" spans="1:4" ht="11.25">
      <c r="A12" s="323" t="s">
        <v>126</v>
      </c>
      <c r="B12" s="321">
        <v>5</v>
      </c>
      <c r="C12" s="324">
        <v>28</v>
      </c>
      <c r="D12" s="324">
        <v>1</v>
      </c>
    </row>
    <row r="13" spans="1:4" ht="11.25">
      <c r="A13" s="323" t="s">
        <v>127</v>
      </c>
      <c r="B13" s="321">
        <v>29</v>
      </c>
      <c r="C13" s="324">
        <v>48</v>
      </c>
      <c r="D13" s="324">
        <v>17</v>
      </c>
    </row>
    <row r="14" spans="1:4" ht="11.25">
      <c r="A14" s="323" t="s">
        <v>128</v>
      </c>
      <c r="B14" s="321">
        <v>14</v>
      </c>
      <c r="C14" s="324">
        <v>31</v>
      </c>
      <c r="D14" s="324">
        <v>38</v>
      </c>
    </row>
    <row r="15" spans="1:4" ht="11.25">
      <c r="A15" s="323" t="s">
        <v>129</v>
      </c>
      <c r="B15" s="321">
        <v>1</v>
      </c>
      <c r="C15" s="324">
        <v>12</v>
      </c>
      <c r="D15" s="324">
        <v>1</v>
      </c>
    </row>
    <row r="16" spans="1:4" ht="11.25">
      <c r="A16" s="323" t="s">
        <v>130</v>
      </c>
      <c r="B16" s="321">
        <v>38</v>
      </c>
      <c r="C16" s="324">
        <v>80</v>
      </c>
      <c r="D16" s="324">
        <v>32</v>
      </c>
    </row>
    <row r="17" spans="1:4" ht="11.25">
      <c r="A17" s="323" t="s">
        <v>131</v>
      </c>
      <c r="B17" s="321">
        <v>275</v>
      </c>
      <c r="C17" s="324">
        <v>636</v>
      </c>
      <c r="D17" s="324">
        <v>277</v>
      </c>
    </row>
    <row r="18" spans="1:4" ht="11.25">
      <c r="A18" s="323" t="s">
        <v>132</v>
      </c>
      <c r="B18" s="321">
        <v>105</v>
      </c>
      <c r="C18" s="324">
        <v>186</v>
      </c>
      <c r="D18" s="324">
        <v>80</v>
      </c>
    </row>
    <row r="19" spans="1:4" ht="11.25">
      <c r="A19" s="323" t="s">
        <v>133</v>
      </c>
      <c r="B19" s="321">
        <v>11</v>
      </c>
      <c r="C19" s="324">
        <v>25</v>
      </c>
      <c r="D19" s="324">
        <v>10</v>
      </c>
    </row>
    <row r="20" spans="1:4" ht="11.25">
      <c r="A20" s="323" t="s">
        <v>134</v>
      </c>
      <c r="B20" s="321">
        <v>34</v>
      </c>
      <c r="C20" s="324">
        <v>105</v>
      </c>
      <c r="D20" s="324">
        <v>45</v>
      </c>
    </row>
    <row r="21" spans="1:4" ht="11.25">
      <c r="A21" s="323" t="s">
        <v>135</v>
      </c>
      <c r="B21" s="321">
        <v>15</v>
      </c>
      <c r="C21" s="324">
        <v>13</v>
      </c>
      <c r="D21" s="324">
        <v>3</v>
      </c>
    </row>
    <row r="22" spans="1:4" ht="11.25">
      <c r="A22" s="323" t="s">
        <v>292</v>
      </c>
      <c r="B22" s="321">
        <v>0</v>
      </c>
      <c r="C22" s="324">
        <v>0</v>
      </c>
      <c r="D22" s="324">
        <v>0</v>
      </c>
    </row>
    <row r="23" spans="1:4" ht="11.25">
      <c r="A23" s="323" t="s">
        <v>136</v>
      </c>
      <c r="B23" s="321">
        <v>80</v>
      </c>
      <c r="C23" s="324">
        <v>195</v>
      </c>
      <c r="D23" s="324">
        <v>54</v>
      </c>
    </row>
    <row r="24" spans="1:4" ht="11.25">
      <c r="A24" s="323" t="s">
        <v>137</v>
      </c>
      <c r="B24" s="321">
        <v>107</v>
      </c>
      <c r="C24" s="324">
        <v>264</v>
      </c>
      <c r="D24" s="324">
        <v>105</v>
      </c>
    </row>
    <row r="25" spans="1:4" ht="11.25">
      <c r="A25" s="323" t="s">
        <v>138</v>
      </c>
      <c r="B25" s="321">
        <v>78</v>
      </c>
      <c r="C25" s="324">
        <v>107</v>
      </c>
      <c r="D25" s="324">
        <v>41</v>
      </c>
    </row>
    <row r="26" spans="1:4" ht="11.25">
      <c r="A26" s="323" t="s">
        <v>139</v>
      </c>
      <c r="B26" s="321">
        <v>67</v>
      </c>
      <c r="C26" s="324">
        <v>83</v>
      </c>
      <c r="D26" s="324">
        <v>47</v>
      </c>
    </row>
    <row r="27" spans="1:4" ht="11.25">
      <c r="A27" s="323" t="s">
        <v>140</v>
      </c>
      <c r="B27" s="321">
        <v>72</v>
      </c>
      <c r="C27" s="324">
        <v>149</v>
      </c>
      <c r="D27" s="324">
        <v>66</v>
      </c>
    </row>
    <row r="28" spans="1:4" ht="11.25">
      <c r="A28" s="323" t="s">
        <v>141</v>
      </c>
      <c r="B28" s="321">
        <v>226</v>
      </c>
      <c r="C28" s="324">
        <v>151</v>
      </c>
      <c r="D28" s="324">
        <v>53</v>
      </c>
    </row>
    <row r="29" spans="1:4" ht="11.25">
      <c r="A29" s="323" t="s">
        <v>142</v>
      </c>
      <c r="B29" s="321">
        <v>26</v>
      </c>
      <c r="C29" s="324">
        <v>71</v>
      </c>
      <c r="D29" s="324">
        <v>25</v>
      </c>
    </row>
    <row r="30" spans="1:4" ht="11.25">
      <c r="A30" s="325" t="s">
        <v>143</v>
      </c>
      <c r="B30" s="326">
        <v>219</v>
      </c>
      <c r="C30" s="327">
        <v>312</v>
      </c>
      <c r="D30" s="327">
        <v>70</v>
      </c>
    </row>
    <row r="31" spans="1:4" ht="11.25">
      <c r="A31" s="328" t="s">
        <v>144</v>
      </c>
      <c r="B31" s="329">
        <f>SUM(B4:B30)</f>
        <v>1737</v>
      </c>
      <c r="C31" s="329">
        <f>SUM(C4:C30)</f>
        <v>3308</v>
      </c>
      <c r="D31" s="329">
        <f>SUM(D4:D30)</f>
        <v>1248</v>
      </c>
    </row>
    <row r="32" ht="11.25">
      <c r="A32" s="1" t="s">
        <v>145</v>
      </c>
    </row>
  </sheetData>
  <sheetProtection/>
  <mergeCells count="1">
    <mergeCell ref="A1:D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20.57421875" style="1" customWidth="1"/>
    <col min="2" max="2" width="14.00390625" style="1" customWidth="1"/>
    <col min="3" max="3" width="16.140625" style="1" customWidth="1"/>
    <col min="4" max="4" width="14.8515625" style="1" customWidth="1"/>
    <col min="5" max="5" width="5.8515625" style="1" customWidth="1"/>
    <col min="6" max="6" width="14.00390625" style="1" customWidth="1"/>
    <col min="7" max="7" width="15.7109375" style="1" customWidth="1"/>
    <col min="8" max="8" width="13.8515625" style="1" customWidth="1"/>
    <col min="9" max="16384" width="11.421875" style="1" customWidth="1"/>
  </cols>
  <sheetData>
    <row r="1" spans="1:4" ht="11.25">
      <c r="A1" s="548" t="s">
        <v>333</v>
      </c>
      <c r="B1" s="548"/>
      <c r="C1" s="548"/>
      <c r="D1" s="548"/>
    </row>
    <row r="3" spans="1:4" ht="11.25">
      <c r="A3" s="318" t="s">
        <v>115</v>
      </c>
      <c r="B3" s="319" t="s">
        <v>299</v>
      </c>
      <c r="C3" s="319" t="s">
        <v>116</v>
      </c>
      <c r="D3" s="319" t="s">
        <v>117</v>
      </c>
    </row>
    <row r="4" spans="1:4" ht="11.25">
      <c r="A4" s="320" t="s">
        <v>118</v>
      </c>
      <c r="B4" s="322">
        <v>37</v>
      </c>
      <c r="C4" s="321">
        <v>8</v>
      </c>
      <c r="D4" s="322">
        <v>2</v>
      </c>
    </row>
    <row r="5" spans="1:4" ht="11.25">
      <c r="A5" s="323" t="s">
        <v>119</v>
      </c>
      <c r="B5" s="324">
        <v>22</v>
      </c>
      <c r="C5" s="321">
        <v>45</v>
      </c>
      <c r="D5" s="324">
        <v>29</v>
      </c>
    </row>
    <row r="6" spans="1:4" ht="11.25">
      <c r="A6" s="323" t="s">
        <v>120</v>
      </c>
      <c r="B6" s="324">
        <v>7</v>
      </c>
      <c r="C6" s="321">
        <v>13</v>
      </c>
      <c r="D6" s="324">
        <v>4</v>
      </c>
    </row>
    <row r="7" spans="1:4" ht="11.25">
      <c r="A7" s="323" t="s">
        <v>121</v>
      </c>
      <c r="B7" s="324">
        <v>7</v>
      </c>
      <c r="C7" s="321">
        <v>13</v>
      </c>
      <c r="D7" s="324">
        <v>7</v>
      </c>
    </row>
    <row r="8" spans="1:4" ht="11.25">
      <c r="A8" s="323" t="s">
        <v>122</v>
      </c>
      <c r="B8" s="324">
        <v>3</v>
      </c>
      <c r="C8" s="321">
        <v>7</v>
      </c>
      <c r="D8" s="324">
        <v>4</v>
      </c>
    </row>
    <row r="9" spans="1:4" ht="11.25">
      <c r="A9" s="323" t="s">
        <v>123</v>
      </c>
      <c r="B9" s="324">
        <v>6</v>
      </c>
      <c r="C9" s="321">
        <v>14</v>
      </c>
      <c r="D9" s="324">
        <v>6</v>
      </c>
    </row>
    <row r="10" spans="1:4" ht="11.25">
      <c r="A10" s="323" t="s">
        <v>124</v>
      </c>
      <c r="B10" s="324">
        <v>20</v>
      </c>
      <c r="C10" s="321">
        <v>32</v>
      </c>
      <c r="D10" s="324">
        <v>16</v>
      </c>
    </row>
    <row r="11" spans="1:4" ht="11.25">
      <c r="A11" s="323" t="s">
        <v>125</v>
      </c>
      <c r="B11" s="324">
        <v>0</v>
      </c>
      <c r="C11" s="321">
        <v>11</v>
      </c>
      <c r="D11" s="324">
        <v>4</v>
      </c>
    </row>
    <row r="12" spans="1:4" ht="11.25">
      <c r="A12" s="323" t="s">
        <v>126</v>
      </c>
      <c r="B12" s="324">
        <v>5</v>
      </c>
      <c r="C12" s="321">
        <v>12</v>
      </c>
      <c r="D12" s="324">
        <v>2</v>
      </c>
    </row>
    <row r="13" spans="1:4" ht="11.25">
      <c r="A13" s="323" t="s">
        <v>127</v>
      </c>
      <c r="B13" s="324">
        <v>5</v>
      </c>
      <c r="C13" s="321">
        <v>13</v>
      </c>
      <c r="D13" s="324">
        <v>1</v>
      </c>
    </row>
    <row r="14" spans="1:4" ht="11.25">
      <c r="A14" s="323" t="s">
        <v>128</v>
      </c>
      <c r="B14" s="324">
        <v>2</v>
      </c>
      <c r="C14" s="321">
        <v>10</v>
      </c>
      <c r="D14" s="324">
        <v>8</v>
      </c>
    </row>
    <row r="15" spans="1:4" ht="11.25">
      <c r="A15" s="323" t="s">
        <v>129</v>
      </c>
      <c r="B15" s="324">
        <v>0</v>
      </c>
      <c r="C15" s="321">
        <v>2</v>
      </c>
      <c r="D15" s="324">
        <v>2</v>
      </c>
    </row>
    <row r="16" spans="1:4" ht="11.25">
      <c r="A16" s="323" t="s">
        <v>130</v>
      </c>
      <c r="B16" s="324">
        <v>1</v>
      </c>
      <c r="C16" s="321">
        <v>11</v>
      </c>
      <c r="D16" s="324">
        <v>7</v>
      </c>
    </row>
    <row r="17" spans="1:4" ht="11.25">
      <c r="A17" s="323" t="s">
        <v>131</v>
      </c>
      <c r="B17" s="324">
        <v>177</v>
      </c>
      <c r="C17" s="321">
        <v>241</v>
      </c>
      <c r="D17" s="324">
        <v>127</v>
      </c>
    </row>
    <row r="18" spans="1:4" ht="11.25">
      <c r="A18" s="323" t="s">
        <v>132</v>
      </c>
      <c r="B18" s="324">
        <v>16</v>
      </c>
      <c r="C18" s="321">
        <v>55</v>
      </c>
      <c r="D18" s="324">
        <v>16</v>
      </c>
    </row>
    <row r="19" spans="1:4" ht="11.25">
      <c r="A19" s="323" t="s">
        <v>133</v>
      </c>
      <c r="B19" s="324">
        <v>0</v>
      </c>
      <c r="C19" s="321">
        <v>3</v>
      </c>
      <c r="D19" s="324">
        <v>0</v>
      </c>
    </row>
    <row r="20" spans="1:4" ht="11.25">
      <c r="A20" s="323" t="s">
        <v>134</v>
      </c>
      <c r="B20" s="324">
        <v>7</v>
      </c>
      <c r="C20" s="321">
        <v>25</v>
      </c>
      <c r="D20" s="324">
        <v>7</v>
      </c>
    </row>
    <row r="21" spans="1:4" ht="11.25">
      <c r="A21" s="323" t="s">
        <v>135</v>
      </c>
      <c r="B21" s="324">
        <v>1</v>
      </c>
      <c r="C21" s="321">
        <v>7</v>
      </c>
      <c r="D21" s="324">
        <v>4</v>
      </c>
    </row>
    <row r="22" spans="1:4" ht="11.25">
      <c r="A22" s="323" t="s">
        <v>292</v>
      </c>
      <c r="B22" s="324">
        <v>0</v>
      </c>
      <c r="C22" s="321">
        <v>0</v>
      </c>
      <c r="D22" s="324">
        <v>0</v>
      </c>
    </row>
    <row r="23" spans="1:4" ht="11.25">
      <c r="A23" s="323" t="s">
        <v>136</v>
      </c>
      <c r="B23" s="324">
        <v>14</v>
      </c>
      <c r="C23" s="321">
        <v>32</v>
      </c>
      <c r="D23" s="324">
        <v>13</v>
      </c>
    </row>
    <row r="24" spans="1:4" ht="11.25">
      <c r="A24" s="323" t="s">
        <v>137</v>
      </c>
      <c r="B24" s="324">
        <v>7</v>
      </c>
      <c r="C24" s="321">
        <v>24</v>
      </c>
      <c r="D24" s="324">
        <v>18</v>
      </c>
    </row>
    <row r="25" spans="1:4" ht="11.25">
      <c r="A25" s="323" t="s">
        <v>138</v>
      </c>
      <c r="B25" s="324">
        <v>3</v>
      </c>
      <c r="C25" s="321">
        <v>21</v>
      </c>
      <c r="D25" s="324">
        <v>8</v>
      </c>
    </row>
    <row r="26" spans="1:4" ht="11.25">
      <c r="A26" s="323" t="s">
        <v>139</v>
      </c>
      <c r="B26" s="324">
        <v>8</v>
      </c>
      <c r="C26" s="321">
        <v>22</v>
      </c>
      <c r="D26" s="324">
        <v>8</v>
      </c>
    </row>
    <row r="27" spans="1:4" ht="11.25">
      <c r="A27" s="323" t="s">
        <v>140</v>
      </c>
      <c r="B27" s="324">
        <v>10</v>
      </c>
      <c r="C27" s="321">
        <v>26</v>
      </c>
      <c r="D27" s="324">
        <v>5</v>
      </c>
    </row>
    <row r="28" spans="1:4" ht="11.25">
      <c r="A28" s="323" t="s">
        <v>141</v>
      </c>
      <c r="B28" s="324">
        <v>139</v>
      </c>
      <c r="C28" s="321">
        <v>129</v>
      </c>
      <c r="D28" s="324">
        <v>41</v>
      </c>
    </row>
    <row r="29" spans="1:4" ht="11.25">
      <c r="A29" s="323" t="s">
        <v>142</v>
      </c>
      <c r="B29" s="324">
        <v>0</v>
      </c>
      <c r="C29" s="321">
        <v>0</v>
      </c>
      <c r="D29" s="324">
        <v>0</v>
      </c>
    </row>
    <row r="30" spans="1:4" ht="11.25">
      <c r="A30" s="325" t="s">
        <v>143</v>
      </c>
      <c r="B30" s="324">
        <v>111</v>
      </c>
      <c r="C30" s="321">
        <v>157</v>
      </c>
      <c r="D30" s="327">
        <v>33</v>
      </c>
    </row>
    <row r="31" spans="1:4" ht="11.25">
      <c r="A31" s="330" t="s">
        <v>144</v>
      </c>
      <c r="B31" s="329">
        <f>SUM(B4:B30)</f>
        <v>608</v>
      </c>
      <c r="C31" s="329">
        <f>SUM(C4:C30)</f>
        <v>933</v>
      </c>
      <c r="D31" s="329">
        <f>SUM(D4:D30)</f>
        <v>372</v>
      </c>
    </row>
    <row r="32" ht="11.25">
      <c r="A32" s="1" t="s">
        <v>145</v>
      </c>
    </row>
  </sheetData>
  <sheetProtection/>
  <mergeCells count="1">
    <mergeCell ref="A1:D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DA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28125" style="403" customWidth="1"/>
    <col min="2" max="2" width="7.00390625" style="403" customWidth="1"/>
    <col min="3" max="3" width="9.00390625" style="403" bestFit="1" customWidth="1"/>
    <col min="4" max="4" width="7.28125" style="403" customWidth="1"/>
    <col min="5" max="5" width="7.00390625" style="403" customWidth="1"/>
    <col min="6" max="6" width="10.421875" style="403" bestFit="1" customWidth="1"/>
    <col min="7" max="7" width="7.140625" style="403" bestFit="1" customWidth="1"/>
    <col min="8" max="8" width="7.8515625" style="403" customWidth="1"/>
    <col min="9" max="9" width="7.28125" style="403" bestFit="1" customWidth="1"/>
    <col min="10" max="10" width="7.57421875" style="403" customWidth="1"/>
    <col min="11" max="11" width="6.7109375" style="403" customWidth="1"/>
    <col min="12" max="13" width="6.28125" style="403" customWidth="1"/>
    <col min="14" max="14" width="7.57421875" style="403" customWidth="1"/>
    <col min="15" max="15" width="6.8515625" style="403" customWidth="1"/>
    <col min="16" max="16" width="10.8515625" style="403" customWidth="1"/>
    <col min="17" max="17" width="8.00390625" style="403" customWidth="1"/>
    <col min="18" max="16384" width="11.421875" style="403" customWidth="1"/>
  </cols>
  <sheetData>
    <row r="1" spans="1:18" ht="11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02"/>
    </row>
    <row r="2" spans="1:18" ht="11.25">
      <c r="A2" s="402" t="s">
        <v>234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60"/>
      <c r="Q2" s="60"/>
      <c r="R2" s="402"/>
    </row>
    <row r="3" spans="1:18" ht="11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402"/>
    </row>
    <row r="4" spans="1:17" ht="30" customHeight="1">
      <c r="A4" s="404" t="s">
        <v>146</v>
      </c>
      <c r="B4" s="405" t="s">
        <v>147</v>
      </c>
      <c r="C4" s="405" t="s">
        <v>148</v>
      </c>
      <c r="D4" s="405" t="s">
        <v>149</v>
      </c>
      <c r="E4" s="405" t="s">
        <v>150</v>
      </c>
      <c r="F4" s="405" t="s">
        <v>152</v>
      </c>
      <c r="G4" s="405" t="s">
        <v>153</v>
      </c>
      <c r="H4" s="405" t="s">
        <v>154</v>
      </c>
      <c r="I4" s="405" t="s">
        <v>155</v>
      </c>
      <c r="J4" s="405" t="s">
        <v>156</v>
      </c>
      <c r="K4" s="405" t="s">
        <v>157</v>
      </c>
      <c r="L4" s="405" t="s">
        <v>158</v>
      </c>
      <c r="M4" s="405" t="s">
        <v>159</v>
      </c>
      <c r="N4" s="405" t="s">
        <v>160</v>
      </c>
      <c r="O4" s="405" t="s">
        <v>161</v>
      </c>
      <c r="P4" s="405" t="s">
        <v>162</v>
      </c>
      <c r="Q4" s="406" t="s">
        <v>4</v>
      </c>
    </row>
    <row r="5" spans="1:17" ht="11.25">
      <c r="A5" s="407" t="s">
        <v>163</v>
      </c>
      <c r="B5" s="408">
        <v>15</v>
      </c>
      <c r="C5" s="408">
        <v>2</v>
      </c>
      <c r="D5" s="408">
        <v>2</v>
      </c>
      <c r="E5" s="408">
        <v>1</v>
      </c>
      <c r="F5" s="408">
        <v>0</v>
      </c>
      <c r="G5" s="408">
        <v>1</v>
      </c>
      <c r="H5" s="408">
        <v>1</v>
      </c>
      <c r="I5" s="408">
        <v>1</v>
      </c>
      <c r="J5" s="408">
        <v>10</v>
      </c>
      <c r="K5" s="408">
        <v>0</v>
      </c>
      <c r="L5" s="408">
        <v>1</v>
      </c>
      <c r="M5" s="408">
        <v>0</v>
      </c>
      <c r="N5" s="408">
        <v>0</v>
      </c>
      <c r="O5" s="408">
        <v>1</v>
      </c>
      <c r="P5" s="408">
        <v>0</v>
      </c>
      <c r="Q5" s="409">
        <f>SUM(B5:P5)</f>
        <v>35</v>
      </c>
    </row>
    <row r="6" spans="1:17" ht="11.25">
      <c r="A6" s="407" t="s">
        <v>164</v>
      </c>
      <c r="B6" s="408">
        <v>26</v>
      </c>
      <c r="C6" s="408">
        <v>2</v>
      </c>
      <c r="D6" s="408">
        <v>4</v>
      </c>
      <c r="E6" s="408">
        <v>3</v>
      </c>
      <c r="F6" s="408">
        <v>1</v>
      </c>
      <c r="G6" s="408">
        <v>1</v>
      </c>
      <c r="H6" s="408">
        <v>1</v>
      </c>
      <c r="I6" s="408">
        <v>1</v>
      </c>
      <c r="J6" s="408">
        <v>15</v>
      </c>
      <c r="K6" s="408">
        <v>1</v>
      </c>
      <c r="L6" s="408">
        <v>2</v>
      </c>
      <c r="M6" s="408">
        <v>1</v>
      </c>
      <c r="N6" s="408">
        <v>1</v>
      </c>
      <c r="O6" s="408">
        <v>1</v>
      </c>
      <c r="P6" s="408">
        <v>0</v>
      </c>
      <c r="Q6" s="409">
        <f aca="true" t="shared" si="0" ref="Q6:Q30">SUM(B6:P6)</f>
        <v>60</v>
      </c>
    </row>
    <row r="7" spans="1:17" ht="11.25">
      <c r="A7" s="407" t="s">
        <v>165</v>
      </c>
      <c r="B7" s="408">
        <v>12</v>
      </c>
      <c r="C7" s="408">
        <v>1</v>
      </c>
      <c r="D7" s="408">
        <v>1</v>
      </c>
      <c r="E7" s="408">
        <v>1</v>
      </c>
      <c r="F7" s="408">
        <v>0</v>
      </c>
      <c r="G7" s="408">
        <v>1</v>
      </c>
      <c r="H7" s="408">
        <v>1</v>
      </c>
      <c r="I7" s="408">
        <v>1</v>
      </c>
      <c r="J7" s="408">
        <v>6</v>
      </c>
      <c r="K7" s="408">
        <v>1</v>
      </c>
      <c r="L7" s="408">
        <v>1</v>
      </c>
      <c r="M7" s="408">
        <v>0</v>
      </c>
      <c r="N7" s="408">
        <v>0</v>
      </c>
      <c r="O7" s="408">
        <v>1</v>
      </c>
      <c r="P7" s="408">
        <v>0</v>
      </c>
      <c r="Q7" s="409">
        <f t="shared" si="0"/>
        <v>27</v>
      </c>
    </row>
    <row r="8" spans="1:17" ht="11.25">
      <c r="A8" s="407" t="s">
        <v>166</v>
      </c>
      <c r="B8" s="408">
        <v>21</v>
      </c>
      <c r="C8" s="408">
        <v>0</v>
      </c>
      <c r="D8" s="408">
        <v>2</v>
      </c>
      <c r="E8" s="408">
        <v>1</v>
      </c>
      <c r="F8" s="408">
        <v>1</v>
      </c>
      <c r="G8" s="408">
        <v>1</v>
      </c>
      <c r="H8" s="408">
        <v>1</v>
      </c>
      <c r="I8" s="408">
        <v>1</v>
      </c>
      <c r="J8" s="408">
        <v>10</v>
      </c>
      <c r="K8" s="408">
        <v>1</v>
      </c>
      <c r="L8" s="408">
        <v>1</v>
      </c>
      <c r="M8" s="408">
        <v>0</v>
      </c>
      <c r="N8" s="408">
        <v>0</v>
      </c>
      <c r="O8" s="408">
        <v>1</v>
      </c>
      <c r="P8" s="408">
        <v>0</v>
      </c>
      <c r="Q8" s="409">
        <f t="shared" si="0"/>
        <v>41</v>
      </c>
    </row>
    <row r="9" spans="1:17" ht="11.25">
      <c r="A9" s="407" t="s">
        <v>167</v>
      </c>
      <c r="B9" s="408">
        <v>17</v>
      </c>
      <c r="C9" s="408">
        <v>2</v>
      </c>
      <c r="D9" s="408">
        <v>1</v>
      </c>
      <c r="E9" s="408">
        <v>1</v>
      </c>
      <c r="F9" s="408">
        <v>0</v>
      </c>
      <c r="G9" s="408">
        <v>1</v>
      </c>
      <c r="H9" s="408">
        <v>0</v>
      </c>
      <c r="I9" s="408">
        <v>1</v>
      </c>
      <c r="J9" s="408">
        <v>11</v>
      </c>
      <c r="K9" s="408">
        <v>0</v>
      </c>
      <c r="L9" s="408">
        <v>1</v>
      </c>
      <c r="M9" s="408">
        <v>0</v>
      </c>
      <c r="N9" s="408">
        <v>0</v>
      </c>
      <c r="O9" s="408">
        <v>1</v>
      </c>
      <c r="P9" s="408">
        <v>0</v>
      </c>
      <c r="Q9" s="409">
        <f t="shared" si="0"/>
        <v>36</v>
      </c>
    </row>
    <row r="10" spans="1:17" ht="11.25">
      <c r="A10" s="407" t="s">
        <v>168</v>
      </c>
      <c r="B10" s="408">
        <v>31</v>
      </c>
      <c r="C10" s="408">
        <v>7</v>
      </c>
      <c r="D10" s="408">
        <v>1</v>
      </c>
      <c r="E10" s="408">
        <v>2</v>
      </c>
      <c r="F10" s="408">
        <v>1</v>
      </c>
      <c r="G10" s="408">
        <v>2</v>
      </c>
      <c r="H10" s="408">
        <v>2</v>
      </c>
      <c r="I10" s="408">
        <v>1</v>
      </c>
      <c r="J10" s="408">
        <v>14</v>
      </c>
      <c r="K10" s="408">
        <v>1</v>
      </c>
      <c r="L10" s="408">
        <v>1</v>
      </c>
      <c r="M10" s="408">
        <v>0</v>
      </c>
      <c r="N10" s="408">
        <v>1</v>
      </c>
      <c r="O10" s="408">
        <v>2</v>
      </c>
      <c r="P10" s="408">
        <v>0</v>
      </c>
      <c r="Q10" s="409">
        <f t="shared" si="0"/>
        <v>66</v>
      </c>
    </row>
    <row r="11" spans="1:17" ht="11.25">
      <c r="A11" s="407" t="s">
        <v>169</v>
      </c>
      <c r="B11" s="408">
        <v>19</v>
      </c>
      <c r="C11" s="408">
        <v>2</v>
      </c>
      <c r="D11" s="408">
        <v>3</v>
      </c>
      <c r="E11" s="408">
        <v>1</v>
      </c>
      <c r="F11" s="408">
        <v>0</v>
      </c>
      <c r="G11" s="408">
        <v>1</v>
      </c>
      <c r="H11" s="408">
        <v>2</v>
      </c>
      <c r="I11" s="408">
        <v>2</v>
      </c>
      <c r="J11" s="408">
        <v>13</v>
      </c>
      <c r="K11" s="408">
        <v>1</v>
      </c>
      <c r="L11" s="408">
        <v>1</v>
      </c>
      <c r="M11" s="408">
        <v>0</v>
      </c>
      <c r="N11" s="408">
        <v>0</v>
      </c>
      <c r="O11" s="408">
        <v>1</v>
      </c>
      <c r="P11" s="408">
        <v>1</v>
      </c>
      <c r="Q11" s="409">
        <f t="shared" si="0"/>
        <v>47</v>
      </c>
    </row>
    <row r="12" spans="1:17" ht="11.25">
      <c r="A12" s="407" t="s">
        <v>170</v>
      </c>
      <c r="B12" s="408">
        <v>7</v>
      </c>
      <c r="C12" s="408">
        <v>3</v>
      </c>
      <c r="D12" s="408">
        <v>3</v>
      </c>
      <c r="E12" s="408">
        <v>1</v>
      </c>
      <c r="F12" s="408">
        <v>0</v>
      </c>
      <c r="G12" s="408">
        <v>1</v>
      </c>
      <c r="H12" s="408">
        <v>1</v>
      </c>
      <c r="I12" s="408">
        <v>1</v>
      </c>
      <c r="J12" s="408">
        <v>7</v>
      </c>
      <c r="K12" s="408">
        <v>1</v>
      </c>
      <c r="L12" s="408">
        <v>1</v>
      </c>
      <c r="M12" s="408">
        <v>0</v>
      </c>
      <c r="N12" s="408">
        <v>0</v>
      </c>
      <c r="O12" s="408">
        <v>1</v>
      </c>
      <c r="P12" s="408">
        <v>0</v>
      </c>
      <c r="Q12" s="409">
        <f t="shared" si="0"/>
        <v>27</v>
      </c>
    </row>
    <row r="13" spans="1:17" ht="11.25">
      <c r="A13" s="407" t="s">
        <v>171</v>
      </c>
      <c r="B13" s="408">
        <v>2</v>
      </c>
      <c r="C13" s="408">
        <v>2</v>
      </c>
      <c r="D13" s="408">
        <v>0</v>
      </c>
      <c r="E13" s="408">
        <v>0</v>
      </c>
      <c r="F13" s="408">
        <v>0</v>
      </c>
      <c r="G13" s="408">
        <v>0</v>
      </c>
      <c r="H13" s="408">
        <v>0</v>
      </c>
      <c r="I13" s="408">
        <v>0</v>
      </c>
      <c r="J13" s="408">
        <v>2</v>
      </c>
      <c r="K13" s="408">
        <v>0</v>
      </c>
      <c r="L13" s="408">
        <v>0</v>
      </c>
      <c r="M13" s="408">
        <v>0</v>
      </c>
      <c r="N13" s="408">
        <v>0</v>
      </c>
      <c r="O13" s="408">
        <v>0</v>
      </c>
      <c r="P13" s="408">
        <v>0</v>
      </c>
      <c r="Q13" s="409">
        <f t="shared" si="0"/>
        <v>6</v>
      </c>
    </row>
    <row r="14" spans="1:17" ht="11.25">
      <c r="A14" s="407" t="s">
        <v>172</v>
      </c>
      <c r="B14" s="408">
        <v>9</v>
      </c>
      <c r="C14" s="408">
        <v>1</v>
      </c>
      <c r="D14" s="408">
        <v>4</v>
      </c>
      <c r="E14" s="408">
        <v>1</v>
      </c>
      <c r="F14" s="408">
        <v>0</v>
      </c>
      <c r="G14" s="408">
        <v>1</v>
      </c>
      <c r="H14" s="408">
        <v>1</v>
      </c>
      <c r="I14" s="408">
        <v>1</v>
      </c>
      <c r="J14" s="408">
        <v>7</v>
      </c>
      <c r="K14" s="408">
        <v>0</v>
      </c>
      <c r="L14" s="408">
        <v>1</v>
      </c>
      <c r="M14" s="408">
        <v>0</v>
      </c>
      <c r="N14" s="408">
        <v>0</v>
      </c>
      <c r="O14" s="408">
        <v>1</v>
      </c>
      <c r="P14" s="408">
        <v>0</v>
      </c>
      <c r="Q14" s="409">
        <f t="shared" si="0"/>
        <v>27</v>
      </c>
    </row>
    <row r="15" spans="1:17" ht="11.25">
      <c r="A15" s="407" t="s">
        <v>173</v>
      </c>
      <c r="B15" s="408">
        <v>12</v>
      </c>
      <c r="C15" s="408">
        <v>1</v>
      </c>
      <c r="D15" s="408">
        <v>3</v>
      </c>
      <c r="E15" s="408">
        <v>1</v>
      </c>
      <c r="F15" s="408">
        <v>0</v>
      </c>
      <c r="G15" s="408">
        <v>1</v>
      </c>
      <c r="H15" s="408">
        <v>1</v>
      </c>
      <c r="I15" s="408">
        <v>1</v>
      </c>
      <c r="J15" s="408">
        <v>7</v>
      </c>
      <c r="K15" s="408">
        <v>0</v>
      </c>
      <c r="L15" s="408">
        <v>1</v>
      </c>
      <c r="M15" s="408">
        <v>0</v>
      </c>
      <c r="N15" s="408">
        <v>0</v>
      </c>
      <c r="O15" s="408">
        <v>1</v>
      </c>
      <c r="P15" s="408">
        <v>0</v>
      </c>
      <c r="Q15" s="409">
        <f t="shared" si="0"/>
        <v>29</v>
      </c>
    </row>
    <row r="16" spans="1:17" ht="11.25">
      <c r="A16" s="407" t="s">
        <v>174</v>
      </c>
      <c r="B16" s="408">
        <v>81</v>
      </c>
      <c r="C16" s="408">
        <v>5</v>
      </c>
      <c r="D16" s="408">
        <v>50</v>
      </c>
      <c r="E16" s="408">
        <v>5</v>
      </c>
      <c r="F16" s="408">
        <v>2</v>
      </c>
      <c r="G16" s="408">
        <v>4</v>
      </c>
      <c r="H16" s="408">
        <v>2</v>
      </c>
      <c r="I16" s="408">
        <v>5</v>
      </c>
      <c r="J16" s="408">
        <v>58</v>
      </c>
      <c r="K16" s="408">
        <v>3</v>
      </c>
      <c r="L16" s="408">
        <v>9</v>
      </c>
      <c r="M16" s="408">
        <v>2</v>
      </c>
      <c r="N16" s="408">
        <v>4</v>
      </c>
      <c r="O16" s="408">
        <v>4</v>
      </c>
      <c r="P16" s="408">
        <v>1</v>
      </c>
      <c r="Q16" s="409">
        <f t="shared" si="0"/>
        <v>235</v>
      </c>
    </row>
    <row r="17" spans="1:17" ht="11.25">
      <c r="A17" s="407" t="s">
        <v>175</v>
      </c>
      <c r="B17" s="408">
        <v>16</v>
      </c>
      <c r="C17" s="408">
        <v>2</v>
      </c>
      <c r="D17" s="408">
        <v>2</v>
      </c>
      <c r="E17" s="408">
        <v>1</v>
      </c>
      <c r="F17" s="408">
        <v>1</v>
      </c>
      <c r="G17" s="408">
        <v>1</v>
      </c>
      <c r="H17" s="408">
        <v>1</v>
      </c>
      <c r="I17" s="408">
        <v>2</v>
      </c>
      <c r="J17" s="408">
        <v>13</v>
      </c>
      <c r="K17" s="408">
        <v>1</v>
      </c>
      <c r="L17" s="408">
        <v>1</v>
      </c>
      <c r="M17" s="408">
        <v>0</v>
      </c>
      <c r="N17" s="408">
        <v>0</v>
      </c>
      <c r="O17" s="408">
        <v>2</v>
      </c>
      <c r="P17" s="408">
        <v>0</v>
      </c>
      <c r="Q17" s="409">
        <f t="shared" si="0"/>
        <v>43</v>
      </c>
    </row>
    <row r="18" spans="1:17" ht="11.25">
      <c r="A18" s="407" t="s">
        <v>176</v>
      </c>
      <c r="B18" s="408">
        <v>7</v>
      </c>
      <c r="C18" s="408">
        <v>1</v>
      </c>
      <c r="D18" s="408">
        <v>1</v>
      </c>
      <c r="E18" s="408">
        <v>1</v>
      </c>
      <c r="F18" s="408">
        <v>0</v>
      </c>
      <c r="G18" s="408">
        <v>1</v>
      </c>
      <c r="H18" s="408">
        <v>1</v>
      </c>
      <c r="I18" s="408">
        <v>0</v>
      </c>
      <c r="J18" s="408">
        <v>6</v>
      </c>
      <c r="K18" s="408">
        <v>0</v>
      </c>
      <c r="L18" s="408">
        <v>2</v>
      </c>
      <c r="M18" s="408">
        <v>0</v>
      </c>
      <c r="N18" s="408">
        <v>0</v>
      </c>
      <c r="O18" s="408">
        <v>1</v>
      </c>
      <c r="P18" s="408">
        <v>0</v>
      </c>
      <c r="Q18" s="409">
        <f t="shared" si="0"/>
        <v>21</v>
      </c>
    </row>
    <row r="19" spans="1:17" ht="11.25">
      <c r="A19" s="407" t="s">
        <v>177</v>
      </c>
      <c r="B19" s="408">
        <v>16</v>
      </c>
      <c r="C19" s="408">
        <v>2</v>
      </c>
      <c r="D19" s="408">
        <v>4</v>
      </c>
      <c r="E19" s="408">
        <v>2</v>
      </c>
      <c r="F19" s="408">
        <v>1</v>
      </c>
      <c r="G19" s="408">
        <v>1</v>
      </c>
      <c r="H19" s="408">
        <v>1</v>
      </c>
      <c r="I19" s="408">
        <v>2</v>
      </c>
      <c r="J19" s="408">
        <v>17</v>
      </c>
      <c r="K19" s="408">
        <v>1</v>
      </c>
      <c r="L19" s="408">
        <v>1</v>
      </c>
      <c r="M19" s="408">
        <v>0</v>
      </c>
      <c r="N19" s="408">
        <v>0</v>
      </c>
      <c r="O19" s="408">
        <v>2</v>
      </c>
      <c r="P19" s="408">
        <v>0</v>
      </c>
      <c r="Q19" s="409">
        <f t="shared" si="0"/>
        <v>50</v>
      </c>
    </row>
    <row r="20" spans="1:17" ht="11.25">
      <c r="A20" s="407" t="s">
        <v>178</v>
      </c>
      <c r="B20" s="408">
        <v>17</v>
      </c>
      <c r="C20" s="408">
        <v>2</v>
      </c>
      <c r="D20" s="408">
        <v>3</v>
      </c>
      <c r="E20" s="408">
        <v>1</v>
      </c>
      <c r="F20" s="408">
        <v>0</v>
      </c>
      <c r="G20" s="408">
        <v>1</v>
      </c>
      <c r="H20" s="408">
        <v>0</v>
      </c>
      <c r="I20" s="408">
        <v>1</v>
      </c>
      <c r="J20" s="408">
        <v>13</v>
      </c>
      <c r="K20" s="408">
        <v>1</v>
      </c>
      <c r="L20" s="408">
        <v>1</v>
      </c>
      <c r="M20" s="408">
        <v>1</v>
      </c>
      <c r="N20" s="408">
        <v>1</v>
      </c>
      <c r="O20" s="408">
        <v>1</v>
      </c>
      <c r="P20" s="408">
        <v>0</v>
      </c>
      <c r="Q20" s="409">
        <f t="shared" si="0"/>
        <v>43</v>
      </c>
    </row>
    <row r="21" spans="1:17" ht="11.25">
      <c r="A21" s="407" t="s">
        <v>179</v>
      </c>
      <c r="B21" s="408">
        <v>27</v>
      </c>
      <c r="C21" s="408">
        <v>2</v>
      </c>
      <c r="D21" s="408">
        <v>3</v>
      </c>
      <c r="E21" s="408">
        <v>4</v>
      </c>
      <c r="F21" s="408">
        <v>2</v>
      </c>
      <c r="G21" s="408">
        <v>1</v>
      </c>
      <c r="H21" s="408">
        <v>1</v>
      </c>
      <c r="I21" s="408">
        <v>3</v>
      </c>
      <c r="J21" s="408">
        <v>23</v>
      </c>
      <c r="K21" s="408">
        <v>0</v>
      </c>
      <c r="L21" s="408">
        <v>3</v>
      </c>
      <c r="M21" s="408">
        <v>1</v>
      </c>
      <c r="N21" s="408">
        <v>1</v>
      </c>
      <c r="O21" s="408">
        <v>2</v>
      </c>
      <c r="P21" s="408">
        <v>0</v>
      </c>
      <c r="Q21" s="409">
        <f t="shared" si="0"/>
        <v>73</v>
      </c>
    </row>
    <row r="22" spans="1:17" ht="11.25">
      <c r="A22" s="407" t="s">
        <v>180</v>
      </c>
      <c r="B22" s="408">
        <v>27</v>
      </c>
      <c r="C22" s="408">
        <v>4</v>
      </c>
      <c r="D22" s="408">
        <v>2</v>
      </c>
      <c r="E22" s="408">
        <v>2</v>
      </c>
      <c r="F22" s="408">
        <v>0</v>
      </c>
      <c r="G22" s="408">
        <v>1</v>
      </c>
      <c r="H22" s="408">
        <v>1</v>
      </c>
      <c r="I22" s="408">
        <v>2</v>
      </c>
      <c r="J22" s="408">
        <v>14</v>
      </c>
      <c r="K22" s="408">
        <v>1</v>
      </c>
      <c r="L22" s="408">
        <v>2</v>
      </c>
      <c r="M22" s="408">
        <v>0</v>
      </c>
      <c r="N22" s="408">
        <v>1</v>
      </c>
      <c r="O22" s="408">
        <v>2</v>
      </c>
      <c r="P22" s="408">
        <v>0</v>
      </c>
      <c r="Q22" s="409">
        <f t="shared" si="0"/>
        <v>59</v>
      </c>
    </row>
    <row r="23" spans="1:17" ht="11.25">
      <c r="A23" s="407" t="s">
        <v>181</v>
      </c>
      <c r="B23" s="408">
        <v>14</v>
      </c>
      <c r="C23" s="408">
        <v>3</v>
      </c>
      <c r="D23" s="408">
        <v>3</v>
      </c>
      <c r="E23" s="408">
        <v>2</v>
      </c>
      <c r="F23" s="408">
        <v>0</v>
      </c>
      <c r="G23" s="408">
        <v>1</v>
      </c>
      <c r="H23" s="408">
        <v>1</v>
      </c>
      <c r="I23" s="408">
        <v>1</v>
      </c>
      <c r="J23" s="408">
        <v>11</v>
      </c>
      <c r="K23" s="408">
        <v>1</v>
      </c>
      <c r="L23" s="408">
        <v>1</v>
      </c>
      <c r="M23" s="408">
        <v>0</v>
      </c>
      <c r="N23" s="408">
        <v>0</v>
      </c>
      <c r="O23" s="408">
        <v>1</v>
      </c>
      <c r="P23" s="408">
        <v>1</v>
      </c>
      <c r="Q23" s="409">
        <f t="shared" si="0"/>
        <v>40</v>
      </c>
    </row>
    <row r="24" spans="1:105" s="410" customFormat="1" ht="11.25">
      <c r="A24" s="407" t="s">
        <v>182</v>
      </c>
      <c r="B24" s="408">
        <v>11</v>
      </c>
      <c r="C24" s="408">
        <v>2</v>
      </c>
      <c r="D24" s="408">
        <v>1</v>
      </c>
      <c r="E24" s="408">
        <v>1</v>
      </c>
      <c r="F24" s="408">
        <v>0</v>
      </c>
      <c r="G24" s="408">
        <v>1</v>
      </c>
      <c r="H24" s="408">
        <v>0</v>
      </c>
      <c r="I24" s="408">
        <v>0</v>
      </c>
      <c r="J24" s="408">
        <v>7</v>
      </c>
      <c r="K24" s="408">
        <v>1</v>
      </c>
      <c r="L24" s="408">
        <v>1</v>
      </c>
      <c r="M24" s="408">
        <v>0</v>
      </c>
      <c r="N24" s="408">
        <v>0</v>
      </c>
      <c r="O24" s="408">
        <v>1</v>
      </c>
      <c r="P24" s="408">
        <v>0</v>
      </c>
      <c r="Q24" s="409">
        <f t="shared" si="0"/>
        <v>26</v>
      </c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03"/>
      <c r="CJ24" s="403"/>
      <c r="CK24" s="403"/>
      <c r="CL24" s="403"/>
      <c r="CM24" s="403"/>
      <c r="CN24" s="403"/>
      <c r="CO24" s="403"/>
      <c r="CP24" s="403"/>
      <c r="CQ24" s="403"/>
      <c r="CR24" s="403"/>
      <c r="CS24" s="403"/>
      <c r="CT24" s="403"/>
      <c r="CU24" s="403"/>
      <c r="CV24" s="403"/>
      <c r="CW24" s="403"/>
      <c r="CX24" s="403"/>
      <c r="CY24" s="403"/>
      <c r="CZ24" s="403"/>
      <c r="DA24" s="403"/>
    </row>
    <row r="25" spans="1:17" ht="11.25">
      <c r="A25" s="407" t="s">
        <v>183</v>
      </c>
      <c r="B25" s="408">
        <v>35</v>
      </c>
      <c r="C25" s="408">
        <v>5</v>
      </c>
      <c r="D25" s="408">
        <v>10</v>
      </c>
      <c r="E25" s="408">
        <v>3</v>
      </c>
      <c r="F25" s="408">
        <v>0</v>
      </c>
      <c r="G25" s="408">
        <v>2</v>
      </c>
      <c r="H25" s="408">
        <v>1</v>
      </c>
      <c r="I25" s="408">
        <v>2</v>
      </c>
      <c r="J25" s="408">
        <v>25</v>
      </c>
      <c r="K25" s="408">
        <v>1</v>
      </c>
      <c r="L25" s="408">
        <v>2</v>
      </c>
      <c r="M25" s="408">
        <v>2</v>
      </c>
      <c r="N25" s="408">
        <v>1</v>
      </c>
      <c r="O25" s="408">
        <v>2</v>
      </c>
      <c r="P25" s="408">
        <v>0</v>
      </c>
      <c r="Q25" s="409">
        <f t="shared" si="0"/>
        <v>91</v>
      </c>
    </row>
    <row r="26" spans="1:105" s="410" customFormat="1" ht="11.25">
      <c r="A26" s="407" t="s">
        <v>184</v>
      </c>
      <c r="B26" s="408">
        <v>49</v>
      </c>
      <c r="C26" s="408">
        <v>7</v>
      </c>
      <c r="D26" s="408">
        <v>13</v>
      </c>
      <c r="E26" s="408">
        <v>4</v>
      </c>
      <c r="F26" s="408">
        <v>0</v>
      </c>
      <c r="G26" s="408">
        <v>2</v>
      </c>
      <c r="H26" s="408">
        <v>2</v>
      </c>
      <c r="I26" s="408">
        <v>2</v>
      </c>
      <c r="J26" s="408">
        <v>30</v>
      </c>
      <c r="K26" s="408">
        <v>4</v>
      </c>
      <c r="L26" s="408">
        <v>3</v>
      </c>
      <c r="M26" s="408">
        <v>0</v>
      </c>
      <c r="N26" s="408">
        <v>0</v>
      </c>
      <c r="O26" s="408">
        <v>3</v>
      </c>
      <c r="P26" s="408">
        <v>2</v>
      </c>
      <c r="Q26" s="409">
        <f t="shared" si="0"/>
        <v>121</v>
      </c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3"/>
      <c r="AS26" s="403"/>
      <c r="AT26" s="403"/>
      <c r="AU26" s="403"/>
      <c r="AV26" s="403"/>
      <c r="AW26" s="403"/>
      <c r="AX26" s="403"/>
      <c r="AY26" s="403"/>
      <c r="AZ26" s="403"/>
      <c r="BA26" s="403"/>
      <c r="BB26" s="403"/>
      <c r="BC26" s="403"/>
      <c r="BD26" s="403"/>
      <c r="BE26" s="403"/>
      <c r="BF26" s="403"/>
      <c r="BG26" s="403"/>
      <c r="BH26" s="403"/>
      <c r="BI26" s="403"/>
      <c r="BJ26" s="403"/>
      <c r="BK26" s="403"/>
      <c r="BL26" s="403"/>
      <c r="BM26" s="403"/>
      <c r="BN26" s="403"/>
      <c r="BO26" s="403"/>
      <c r="BP26" s="403"/>
      <c r="BQ26" s="403"/>
      <c r="BR26" s="403"/>
      <c r="BS26" s="403"/>
      <c r="BT26" s="403"/>
      <c r="BU26" s="403"/>
      <c r="BV26" s="403"/>
      <c r="BW26" s="403"/>
      <c r="BX26" s="403"/>
      <c r="BY26" s="403"/>
      <c r="BZ26" s="403"/>
      <c r="CA26" s="403"/>
      <c r="CB26" s="403"/>
      <c r="CC26" s="403"/>
      <c r="CD26" s="403"/>
      <c r="CE26" s="403"/>
      <c r="CF26" s="403"/>
      <c r="CG26" s="403"/>
      <c r="CH26" s="403"/>
      <c r="CI26" s="403"/>
      <c r="CJ26" s="403"/>
      <c r="CK26" s="403"/>
      <c r="CL26" s="403"/>
      <c r="CM26" s="403"/>
      <c r="CN26" s="403"/>
      <c r="CO26" s="403"/>
      <c r="CP26" s="403"/>
      <c r="CQ26" s="403"/>
      <c r="CR26" s="403"/>
      <c r="CS26" s="403"/>
      <c r="CT26" s="403"/>
      <c r="CU26" s="403"/>
      <c r="CV26" s="403"/>
      <c r="CW26" s="403"/>
      <c r="CX26" s="403"/>
      <c r="CY26" s="403"/>
      <c r="CZ26" s="403"/>
      <c r="DA26" s="403"/>
    </row>
    <row r="27" spans="1:105" s="410" customFormat="1" ht="11.25">
      <c r="A27" s="404" t="s">
        <v>185</v>
      </c>
      <c r="B27" s="409">
        <v>471</v>
      </c>
      <c r="C27" s="409">
        <v>58</v>
      </c>
      <c r="D27" s="409">
        <v>116</v>
      </c>
      <c r="E27" s="409">
        <v>39</v>
      </c>
      <c r="F27" s="409">
        <v>9</v>
      </c>
      <c r="G27" s="409">
        <v>27</v>
      </c>
      <c r="H27" s="409">
        <v>22</v>
      </c>
      <c r="I27" s="409">
        <v>31</v>
      </c>
      <c r="J27" s="409">
        <v>319</v>
      </c>
      <c r="K27" s="409">
        <v>20</v>
      </c>
      <c r="L27" s="409">
        <v>37</v>
      </c>
      <c r="M27" s="409">
        <v>7</v>
      </c>
      <c r="N27" s="409">
        <v>10</v>
      </c>
      <c r="O27" s="409">
        <v>32</v>
      </c>
      <c r="P27" s="409">
        <v>5</v>
      </c>
      <c r="Q27" s="409">
        <f t="shared" si="0"/>
        <v>1203</v>
      </c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3"/>
      <c r="AP27" s="403"/>
      <c r="AQ27" s="403"/>
      <c r="AR27" s="403"/>
      <c r="AS27" s="403"/>
      <c r="AT27" s="403"/>
      <c r="AU27" s="403"/>
      <c r="AV27" s="403"/>
      <c r="AW27" s="403"/>
      <c r="AX27" s="403"/>
      <c r="AY27" s="403"/>
      <c r="AZ27" s="403"/>
      <c r="BA27" s="403"/>
      <c r="BB27" s="403"/>
      <c r="BC27" s="403"/>
      <c r="BD27" s="403"/>
      <c r="BE27" s="403"/>
      <c r="BF27" s="403"/>
      <c r="BG27" s="403"/>
      <c r="BH27" s="403"/>
      <c r="BI27" s="403"/>
      <c r="BJ27" s="403"/>
      <c r="BK27" s="403"/>
      <c r="BL27" s="403"/>
      <c r="BM27" s="403"/>
      <c r="BN27" s="403"/>
      <c r="BO27" s="403"/>
      <c r="BP27" s="403"/>
      <c r="BQ27" s="403"/>
      <c r="BR27" s="403"/>
      <c r="BS27" s="403"/>
      <c r="BT27" s="403"/>
      <c r="BU27" s="403"/>
      <c r="BV27" s="403"/>
      <c r="BW27" s="403"/>
      <c r="BX27" s="403"/>
      <c r="BY27" s="403"/>
      <c r="BZ27" s="403"/>
      <c r="CA27" s="403"/>
      <c r="CB27" s="403"/>
      <c r="CC27" s="403"/>
      <c r="CD27" s="403"/>
      <c r="CE27" s="403"/>
      <c r="CF27" s="403"/>
      <c r="CG27" s="403"/>
      <c r="CH27" s="403"/>
      <c r="CI27" s="403"/>
      <c r="CJ27" s="403"/>
      <c r="CK27" s="403"/>
      <c r="CL27" s="403"/>
      <c r="CM27" s="403"/>
      <c r="CN27" s="403"/>
      <c r="CO27" s="403"/>
      <c r="CP27" s="403"/>
      <c r="CQ27" s="403"/>
      <c r="CR27" s="403"/>
      <c r="CS27" s="403"/>
      <c r="CT27" s="403"/>
      <c r="CU27" s="403"/>
      <c r="CV27" s="403"/>
      <c r="CW27" s="403"/>
      <c r="CX27" s="403"/>
      <c r="CY27" s="403"/>
      <c r="CZ27" s="403"/>
      <c r="DA27" s="403"/>
    </row>
    <row r="28" spans="1:17" ht="11.25">
      <c r="A28" s="407" t="s">
        <v>186</v>
      </c>
      <c r="B28" s="408">
        <v>3</v>
      </c>
      <c r="C28" s="408">
        <v>1</v>
      </c>
      <c r="D28" s="408">
        <v>3</v>
      </c>
      <c r="E28" s="408">
        <v>0</v>
      </c>
      <c r="F28" s="408">
        <v>0</v>
      </c>
      <c r="G28" s="408">
        <v>1</v>
      </c>
      <c r="H28" s="408">
        <v>1</v>
      </c>
      <c r="I28" s="408">
        <v>1</v>
      </c>
      <c r="J28" s="408">
        <v>3</v>
      </c>
      <c r="K28" s="408">
        <v>0</v>
      </c>
      <c r="L28" s="408">
        <v>1</v>
      </c>
      <c r="M28" s="408">
        <v>0</v>
      </c>
      <c r="N28" s="408">
        <v>0</v>
      </c>
      <c r="O28" s="408">
        <v>1</v>
      </c>
      <c r="P28" s="408">
        <v>0</v>
      </c>
      <c r="Q28" s="409">
        <f t="shared" si="0"/>
        <v>15</v>
      </c>
    </row>
    <row r="29" spans="1:17" ht="11.25">
      <c r="A29" s="407" t="s">
        <v>187</v>
      </c>
      <c r="B29" s="408">
        <v>3</v>
      </c>
      <c r="C29" s="408">
        <v>1</v>
      </c>
      <c r="D29" s="408">
        <v>3</v>
      </c>
      <c r="E29" s="408">
        <v>0</v>
      </c>
      <c r="F29" s="408">
        <v>0</v>
      </c>
      <c r="G29" s="408">
        <v>1</v>
      </c>
      <c r="H29" s="408">
        <v>1</v>
      </c>
      <c r="I29" s="408">
        <v>1</v>
      </c>
      <c r="J29" s="408">
        <v>3</v>
      </c>
      <c r="K29" s="408">
        <v>0</v>
      </c>
      <c r="L29" s="408">
        <v>1</v>
      </c>
      <c r="M29" s="408">
        <v>0</v>
      </c>
      <c r="N29" s="408">
        <v>0</v>
      </c>
      <c r="O29" s="408">
        <v>1</v>
      </c>
      <c r="P29" s="408">
        <v>0</v>
      </c>
      <c r="Q29" s="409">
        <f t="shared" si="0"/>
        <v>15</v>
      </c>
    </row>
    <row r="30" spans="1:17" ht="11.25">
      <c r="A30" s="404" t="s">
        <v>188</v>
      </c>
      <c r="B30" s="409">
        <v>477</v>
      </c>
      <c r="C30" s="409">
        <v>60</v>
      </c>
      <c r="D30" s="409">
        <v>122</v>
      </c>
      <c r="E30" s="409">
        <v>39</v>
      </c>
      <c r="F30" s="409">
        <v>9</v>
      </c>
      <c r="G30" s="409">
        <v>29</v>
      </c>
      <c r="H30" s="409">
        <v>24</v>
      </c>
      <c r="I30" s="409">
        <v>33</v>
      </c>
      <c r="J30" s="409">
        <v>325</v>
      </c>
      <c r="K30" s="409">
        <v>20</v>
      </c>
      <c r="L30" s="409">
        <v>39</v>
      </c>
      <c r="M30" s="409">
        <v>7</v>
      </c>
      <c r="N30" s="409">
        <v>10</v>
      </c>
      <c r="O30" s="409">
        <v>34</v>
      </c>
      <c r="P30" s="409">
        <v>5</v>
      </c>
      <c r="Q30" s="409">
        <f t="shared" si="0"/>
        <v>1233</v>
      </c>
    </row>
  </sheetData>
  <sheetProtection/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R3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9.28125" style="1" customWidth="1"/>
    <col min="3" max="3" width="10.140625" style="1" customWidth="1"/>
    <col min="4" max="17" width="9.28125" style="1" customWidth="1"/>
    <col min="18" max="16384" width="11.421875" style="1" customWidth="1"/>
  </cols>
  <sheetData>
    <row r="1" spans="1:18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1.25">
      <c r="A2" s="331" t="s">
        <v>293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</row>
    <row r="3" spans="1:18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7" ht="38.25" customHeight="1">
      <c r="A4" s="332" t="s">
        <v>146</v>
      </c>
      <c r="B4" s="333" t="s">
        <v>147</v>
      </c>
      <c r="C4" s="333" t="s">
        <v>148</v>
      </c>
      <c r="D4" s="333" t="s">
        <v>149</v>
      </c>
      <c r="E4" s="333" t="s">
        <v>150</v>
      </c>
      <c r="F4" s="333" t="s">
        <v>152</v>
      </c>
      <c r="G4" s="333" t="s">
        <v>153</v>
      </c>
      <c r="H4" s="333" t="s">
        <v>321</v>
      </c>
      <c r="I4" s="333" t="s">
        <v>322</v>
      </c>
      <c r="J4" s="333" t="s">
        <v>156</v>
      </c>
      <c r="K4" s="333" t="s">
        <v>323</v>
      </c>
      <c r="L4" s="333" t="s">
        <v>158</v>
      </c>
      <c r="M4" s="333" t="s">
        <v>159</v>
      </c>
      <c r="N4" s="333" t="s">
        <v>160</v>
      </c>
      <c r="O4" s="333" t="s">
        <v>161</v>
      </c>
      <c r="P4" s="333" t="s">
        <v>162</v>
      </c>
      <c r="Q4" s="334" t="s">
        <v>4</v>
      </c>
    </row>
    <row r="5" spans="1:17" ht="11.25">
      <c r="A5" s="318" t="s">
        <v>163</v>
      </c>
      <c r="B5" s="335">
        <v>841</v>
      </c>
      <c r="C5" s="335">
        <v>96</v>
      </c>
      <c r="D5" s="335">
        <v>135</v>
      </c>
      <c r="E5" s="335">
        <v>31</v>
      </c>
      <c r="F5" s="335">
        <v>0</v>
      </c>
      <c r="G5" s="335">
        <v>21</v>
      </c>
      <c r="H5" s="335">
        <v>7</v>
      </c>
      <c r="I5" s="335">
        <v>46</v>
      </c>
      <c r="J5" s="335">
        <v>926</v>
      </c>
      <c r="K5" s="335" t="s">
        <v>298</v>
      </c>
      <c r="L5" s="335">
        <v>88</v>
      </c>
      <c r="M5" s="335">
        <v>0</v>
      </c>
      <c r="N5" s="335">
        <v>0</v>
      </c>
      <c r="O5" s="335">
        <v>31</v>
      </c>
      <c r="P5" s="335">
        <v>0</v>
      </c>
      <c r="Q5" s="336">
        <f>SUM(B5:P5)</f>
        <v>2222</v>
      </c>
    </row>
    <row r="6" spans="1:17" ht="11.25">
      <c r="A6" s="318" t="s">
        <v>164</v>
      </c>
      <c r="B6" s="335">
        <v>1474</v>
      </c>
      <c r="C6" s="335">
        <v>156</v>
      </c>
      <c r="D6" s="335">
        <v>116</v>
      </c>
      <c r="E6" s="335">
        <v>98</v>
      </c>
      <c r="F6" s="335">
        <v>35</v>
      </c>
      <c r="G6" s="335">
        <v>26</v>
      </c>
      <c r="H6" s="335">
        <v>20</v>
      </c>
      <c r="I6" s="335">
        <v>40</v>
      </c>
      <c r="J6" s="335">
        <v>1412</v>
      </c>
      <c r="K6" s="335">
        <v>43</v>
      </c>
      <c r="L6" s="335">
        <v>84</v>
      </c>
      <c r="M6" s="335">
        <v>67</v>
      </c>
      <c r="N6" s="335">
        <v>31</v>
      </c>
      <c r="O6" s="335">
        <v>36</v>
      </c>
      <c r="P6" s="335">
        <v>0</v>
      </c>
      <c r="Q6" s="336">
        <f aca="true" t="shared" si="0" ref="Q6:Q29">SUM(B6:P6)</f>
        <v>3638</v>
      </c>
    </row>
    <row r="7" spans="1:17" ht="11.25">
      <c r="A7" s="318" t="s">
        <v>165</v>
      </c>
      <c r="B7" s="335">
        <v>593</v>
      </c>
      <c r="C7" s="335">
        <v>47</v>
      </c>
      <c r="D7" s="335">
        <v>28</v>
      </c>
      <c r="E7" s="335">
        <v>22</v>
      </c>
      <c r="F7" s="335">
        <v>0</v>
      </c>
      <c r="G7" s="335">
        <v>15</v>
      </c>
      <c r="H7" s="335">
        <v>15</v>
      </c>
      <c r="I7" s="335">
        <v>21</v>
      </c>
      <c r="J7" s="335">
        <v>623</v>
      </c>
      <c r="K7" s="335">
        <v>30</v>
      </c>
      <c r="L7" s="335">
        <v>73</v>
      </c>
      <c r="M7" s="335">
        <v>0</v>
      </c>
      <c r="N7" s="335">
        <v>0</v>
      </c>
      <c r="O7" s="335">
        <v>28</v>
      </c>
      <c r="P7" s="335">
        <v>0</v>
      </c>
      <c r="Q7" s="336">
        <f t="shared" si="0"/>
        <v>1495</v>
      </c>
    </row>
    <row r="8" spans="1:17" ht="11.25">
      <c r="A8" s="318" t="s">
        <v>166</v>
      </c>
      <c r="B8" s="335">
        <v>781</v>
      </c>
      <c r="C8" s="335">
        <v>0</v>
      </c>
      <c r="D8" s="335">
        <v>48</v>
      </c>
      <c r="E8" s="335">
        <v>34</v>
      </c>
      <c r="F8" s="335">
        <v>43</v>
      </c>
      <c r="G8" s="335">
        <v>11</v>
      </c>
      <c r="H8" s="335">
        <v>11</v>
      </c>
      <c r="I8" s="335">
        <v>24</v>
      </c>
      <c r="J8" s="335">
        <v>719</v>
      </c>
      <c r="K8" s="335">
        <v>25</v>
      </c>
      <c r="L8" s="335">
        <v>82</v>
      </c>
      <c r="M8" s="335">
        <v>0</v>
      </c>
      <c r="N8" s="335">
        <v>0</v>
      </c>
      <c r="O8" s="335">
        <v>25</v>
      </c>
      <c r="P8" s="335">
        <v>0</v>
      </c>
      <c r="Q8" s="336">
        <f t="shared" si="0"/>
        <v>1803</v>
      </c>
    </row>
    <row r="9" spans="1:17" ht="11.25">
      <c r="A9" s="318" t="s">
        <v>167</v>
      </c>
      <c r="B9" s="335">
        <v>701</v>
      </c>
      <c r="C9" s="335">
        <v>77</v>
      </c>
      <c r="D9" s="335">
        <v>37</v>
      </c>
      <c r="E9" s="335">
        <v>34</v>
      </c>
      <c r="F9" s="335">
        <v>0</v>
      </c>
      <c r="G9" s="335">
        <v>11</v>
      </c>
      <c r="H9" s="335">
        <v>0</v>
      </c>
      <c r="I9" s="335">
        <v>22</v>
      </c>
      <c r="J9" s="335">
        <v>818</v>
      </c>
      <c r="K9" s="335">
        <v>0</v>
      </c>
      <c r="L9" s="335">
        <v>86</v>
      </c>
      <c r="M9" s="335">
        <v>0</v>
      </c>
      <c r="N9" s="335">
        <v>0</v>
      </c>
      <c r="O9" s="335">
        <v>27</v>
      </c>
      <c r="P9" s="335">
        <v>0</v>
      </c>
      <c r="Q9" s="336">
        <f t="shared" si="0"/>
        <v>1813</v>
      </c>
    </row>
    <row r="10" spans="1:17" ht="11.25">
      <c r="A10" s="318" t="s">
        <v>168</v>
      </c>
      <c r="B10" s="335">
        <v>1395</v>
      </c>
      <c r="C10" s="335">
        <v>350</v>
      </c>
      <c r="D10" s="335">
        <v>92</v>
      </c>
      <c r="E10" s="335">
        <v>56</v>
      </c>
      <c r="F10" s="335">
        <v>75</v>
      </c>
      <c r="G10" s="335">
        <v>27</v>
      </c>
      <c r="H10" s="335">
        <v>17</v>
      </c>
      <c r="I10" s="335">
        <v>30</v>
      </c>
      <c r="J10" s="335">
        <v>1202</v>
      </c>
      <c r="K10" s="335">
        <v>33</v>
      </c>
      <c r="L10" s="335">
        <v>94</v>
      </c>
      <c r="M10" s="335">
        <v>0</v>
      </c>
      <c r="N10" s="335">
        <v>44</v>
      </c>
      <c r="O10" s="335">
        <v>50</v>
      </c>
      <c r="P10" s="335">
        <v>0</v>
      </c>
      <c r="Q10" s="336">
        <f t="shared" si="0"/>
        <v>3465</v>
      </c>
    </row>
    <row r="11" spans="1:17" ht="11.25">
      <c r="A11" s="318" t="s">
        <v>169</v>
      </c>
      <c r="B11" s="335">
        <v>1117</v>
      </c>
      <c r="C11" s="335">
        <v>91</v>
      </c>
      <c r="D11" s="335">
        <v>79</v>
      </c>
      <c r="E11" s="335">
        <v>34</v>
      </c>
      <c r="F11" s="335">
        <v>0</v>
      </c>
      <c r="G11" s="335">
        <v>10</v>
      </c>
      <c r="H11" s="335">
        <v>18</v>
      </c>
      <c r="I11" s="335">
        <v>44</v>
      </c>
      <c r="J11" s="335">
        <v>1174</v>
      </c>
      <c r="K11" s="335">
        <v>37</v>
      </c>
      <c r="L11" s="335">
        <v>71</v>
      </c>
      <c r="M11" s="335">
        <v>0</v>
      </c>
      <c r="N11" s="335">
        <v>0</v>
      </c>
      <c r="O11" s="335">
        <v>29</v>
      </c>
      <c r="P11" s="335">
        <v>32</v>
      </c>
      <c r="Q11" s="336">
        <f t="shared" si="0"/>
        <v>2736</v>
      </c>
    </row>
    <row r="12" spans="1:17" ht="11.25">
      <c r="A12" s="318" t="s">
        <v>170</v>
      </c>
      <c r="B12" s="335">
        <v>522</v>
      </c>
      <c r="C12" s="335">
        <v>76</v>
      </c>
      <c r="D12" s="335">
        <v>91</v>
      </c>
      <c r="E12" s="335">
        <v>10</v>
      </c>
      <c r="F12" s="335">
        <v>0</v>
      </c>
      <c r="G12" s="335">
        <v>8</v>
      </c>
      <c r="H12" s="335">
        <v>9</v>
      </c>
      <c r="I12" s="335">
        <v>18</v>
      </c>
      <c r="J12" s="335">
        <v>732</v>
      </c>
      <c r="K12" s="335">
        <v>32</v>
      </c>
      <c r="L12" s="335">
        <v>42</v>
      </c>
      <c r="M12" s="335">
        <v>0</v>
      </c>
      <c r="N12" s="335">
        <v>0</v>
      </c>
      <c r="O12" s="335">
        <v>31</v>
      </c>
      <c r="P12" s="335">
        <v>0</v>
      </c>
      <c r="Q12" s="336">
        <f t="shared" si="0"/>
        <v>1571</v>
      </c>
    </row>
    <row r="13" spans="1:17" ht="11.25">
      <c r="A13" s="318" t="s">
        <v>171</v>
      </c>
      <c r="B13" s="335">
        <v>137</v>
      </c>
      <c r="C13" s="335">
        <v>54</v>
      </c>
      <c r="D13" s="335">
        <v>0</v>
      </c>
      <c r="E13" s="335">
        <v>0</v>
      </c>
      <c r="F13" s="335">
        <v>0</v>
      </c>
      <c r="G13" s="335">
        <v>0</v>
      </c>
      <c r="H13" s="335">
        <v>0</v>
      </c>
      <c r="I13" s="335">
        <v>0</v>
      </c>
      <c r="J13" s="335">
        <v>131</v>
      </c>
      <c r="K13" s="335">
        <v>0</v>
      </c>
      <c r="L13" s="335">
        <v>0</v>
      </c>
      <c r="M13" s="335">
        <v>0</v>
      </c>
      <c r="N13" s="335">
        <v>0</v>
      </c>
      <c r="O13" s="335">
        <v>0</v>
      </c>
      <c r="P13" s="335">
        <v>0</v>
      </c>
      <c r="Q13" s="336">
        <f t="shared" si="0"/>
        <v>322</v>
      </c>
    </row>
    <row r="14" spans="1:17" ht="11.25">
      <c r="A14" s="318" t="s">
        <v>172</v>
      </c>
      <c r="B14" s="335">
        <v>465</v>
      </c>
      <c r="C14" s="335">
        <v>25</v>
      </c>
      <c r="D14" s="335">
        <v>60</v>
      </c>
      <c r="E14" s="335">
        <v>23</v>
      </c>
      <c r="F14" s="335">
        <v>0</v>
      </c>
      <c r="G14" s="335">
        <v>15</v>
      </c>
      <c r="H14" s="335">
        <v>11</v>
      </c>
      <c r="I14" s="335">
        <v>20</v>
      </c>
      <c r="J14" s="335">
        <v>588</v>
      </c>
      <c r="K14" s="335">
        <v>0</v>
      </c>
      <c r="L14" s="335">
        <v>54</v>
      </c>
      <c r="M14" s="335">
        <v>0</v>
      </c>
      <c r="N14" s="335">
        <v>0</v>
      </c>
      <c r="O14" s="335">
        <v>27</v>
      </c>
      <c r="P14" s="335">
        <v>0</v>
      </c>
      <c r="Q14" s="336">
        <f t="shared" si="0"/>
        <v>1288</v>
      </c>
    </row>
    <row r="15" spans="1:17" ht="11.25">
      <c r="A15" s="318" t="s">
        <v>173</v>
      </c>
      <c r="B15" s="335">
        <v>687</v>
      </c>
      <c r="C15" s="335">
        <v>47</v>
      </c>
      <c r="D15" s="335">
        <v>80</v>
      </c>
      <c r="E15" s="335">
        <v>40</v>
      </c>
      <c r="F15" s="335">
        <v>0</v>
      </c>
      <c r="G15" s="335">
        <v>15</v>
      </c>
      <c r="H15" s="335">
        <v>7</v>
      </c>
      <c r="I15" s="335">
        <v>25</v>
      </c>
      <c r="J15" s="335">
        <v>926</v>
      </c>
      <c r="K15" s="335">
        <v>0</v>
      </c>
      <c r="L15" s="335">
        <v>48</v>
      </c>
      <c r="M15" s="335">
        <v>0</v>
      </c>
      <c r="N15" s="335">
        <v>0</v>
      </c>
      <c r="O15" s="335">
        <v>29</v>
      </c>
      <c r="P15" s="335">
        <v>0</v>
      </c>
      <c r="Q15" s="336">
        <f t="shared" si="0"/>
        <v>1904</v>
      </c>
    </row>
    <row r="16" spans="1:17" ht="11.25">
      <c r="A16" s="318" t="s">
        <v>174</v>
      </c>
      <c r="B16" s="335">
        <v>3621</v>
      </c>
      <c r="C16" s="335">
        <v>565</v>
      </c>
      <c r="D16" s="335">
        <v>1957</v>
      </c>
      <c r="E16" s="335">
        <v>335</v>
      </c>
      <c r="F16" s="335">
        <v>195</v>
      </c>
      <c r="G16" s="335">
        <v>84</v>
      </c>
      <c r="H16" s="335">
        <v>53</v>
      </c>
      <c r="I16" s="335">
        <v>226</v>
      </c>
      <c r="J16" s="335">
        <v>5563</v>
      </c>
      <c r="K16" s="335">
        <v>147</v>
      </c>
      <c r="L16" s="335">
        <v>550</v>
      </c>
      <c r="M16" s="335">
        <v>365</v>
      </c>
      <c r="N16" s="335">
        <v>357</v>
      </c>
      <c r="O16" s="335">
        <v>139</v>
      </c>
      <c r="P16" s="335">
        <v>42</v>
      </c>
      <c r="Q16" s="336">
        <f t="shared" si="0"/>
        <v>14199</v>
      </c>
    </row>
    <row r="17" spans="1:17" ht="11.25">
      <c r="A17" s="318" t="s">
        <v>175</v>
      </c>
      <c r="B17" s="335">
        <v>938</v>
      </c>
      <c r="C17" s="335">
        <v>156</v>
      </c>
      <c r="D17" s="335">
        <v>47</v>
      </c>
      <c r="E17" s="335">
        <v>39</v>
      </c>
      <c r="F17" s="335">
        <v>77</v>
      </c>
      <c r="G17" s="335">
        <v>20</v>
      </c>
      <c r="H17" s="335">
        <v>16</v>
      </c>
      <c r="I17" s="335">
        <v>66</v>
      </c>
      <c r="J17" s="335">
        <v>991</v>
      </c>
      <c r="K17" s="335">
        <v>45</v>
      </c>
      <c r="L17" s="335">
        <v>80</v>
      </c>
      <c r="M17" s="335">
        <v>0</v>
      </c>
      <c r="N17" s="335">
        <v>0</v>
      </c>
      <c r="O17" s="335">
        <v>67</v>
      </c>
      <c r="P17" s="335">
        <v>0</v>
      </c>
      <c r="Q17" s="336">
        <f t="shared" si="0"/>
        <v>2542</v>
      </c>
    </row>
    <row r="18" spans="1:17" ht="11.25">
      <c r="A18" s="318" t="s">
        <v>176</v>
      </c>
      <c r="B18" s="335">
        <v>421</v>
      </c>
      <c r="C18" s="335">
        <v>53</v>
      </c>
      <c r="D18" s="335">
        <v>45</v>
      </c>
      <c r="E18" s="335">
        <v>18</v>
      </c>
      <c r="F18" s="335">
        <v>0</v>
      </c>
      <c r="G18" s="335">
        <v>10</v>
      </c>
      <c r="H18" s="335">
        <v>10</v>
      </c>
      <c r="I18" s="335">
        <v>0</v>
      </c>
      <c r="J18" s="335">
        <v>489</v>
      </c>
      <c r="K18" s="335">
        <v>0</v>
      </c>
      <c r="L18" s="335">
        <v>70</v>
      </c>
      <c r="M18" s="335">
        <v>0</v>
      </c>
      <c r="N18" s="335">
        <v>0</v>
      </c>
      <c r="O18" s="335">
        <v>25</v>
      </c>
      <c r="P18" s="335">
        <v>0</v>
      </c>
      <c r="Q18" s="336">
        <f t="shared" si="0"/>
        <v>1141</v>
      </c>
    </row>
    <row r="19" spans="1:17" ht="11.25">
      <c r="A19" s="318" t="s">
        <v>177</v>
      </c>
      <c r="B19" s="335">
        <v>959</v>
      </c>
      <c r="C19" s="335">
        <v>132</v>
      </c>
      <c r="D19" s="335">
        <v>186</v>
      </c>
      <c r="E19" s="335">
        <v>81</v>
      </c>
      <c r="F19" s="335">
        <v>53</v>
      </c>
      <c r="G19" s="335">
        <v>14</v>
      </c>
      <c r="H19" s="335">
        <v>9</v>
      </c>
      <c r="I19" s="335">
        <v>50</v>
      </c>
      <c r="J19" s="335">
        <v>1439</v>
      </c>
      <c r="K19" s="335">
        <v>52</v>
      </c>
      <c r="L19" s="335">
        <v>88</v>
      </c>
      <c r="M19" s="335">
        <v>0</v>
      </c>
      <c r="N19" s="335">
        <v>0</v>
      </c>
      <c r="O19" s="335">
        <v>63</v>
      </c>
      <c r="P19" s="335">
        <v>0</v>
      </c>
      <c r="Q19" s="336">
        <f t="shared" si="0"/>
        <v>3126</v>
      </c>
    </row>
    <row r="20" spans="1:17" ht="11.25">
      <c r="A20" s="318" t="s">
        <v>178</v>
      </c>
      <c r="B20" s="335">
        <v>1104</v>
      </c>
      <c r="C20" s="335">
        <v>231</v>
      </c>
      <c r="D20" s="335">
        <v>135</v>
      </c>
      <c r="E20" s="335">
        <v>48</v>
      </c>
      <c r="F20" s="335">
        <v>0</v>
      </c>
      <c r="G20" s="335">
        <v>17</v>
      </c>
      <c r="H20" s="335">
        <v>0</v>
      </c>
      <c r="I20" s="335">
        <v>63</v>
      </c>
      <c r="J20" s="335">
        <v>1083</v>
      </c>
      <c r="K20" s="335">
        <v>66</v>
      </c>
      <c r="L20" s="335">
        <v>65</v>
      </c>
      <c r="M20" s="335">
        <v>48</v>
      </c>
      <c r="N20" s="335">
        <v>27</v>
      </c>
      <c r="O20" s="335">
        <v>32</v>
      </c>
      <c r="P20" s="335">
        <v>0</v>
      </c>
      <c r="Q20" s="336">
        <f t="shared" si="0"/>
        <v>2919</v>
      </c>
    </row>
    <row r="21" spans="1:17" ht="11.25">
      <c r="A21" s="318" t="s">
        <v>179</v>
      </c>
      <c r="B21" s="335">
        <v>1336</v>
      </c>
      <c r="C21" s="335">
        <v>212</v>
      </c>
      <c r="D21" s="335">
        <v>110</v>
      </c>
      <c r="E21" s="335">
        <v>156</v>
      </c>
      <c r="F21" s="335">
        <v>98</v>
      </c>
      <c r="G21" s="335">
        <v>29</v>
      </c>
      <c r="H21" s="335">
        <v>15</v>
      </c>
      <c r="I21" s="335">
        <v>85</v>
      </c>
      <c r="J21" s="335">
        <v>2670</v>
      </c>
      <c r="K21" s="335">
        <v>0</v>
      </c>
      <c r="L21" s="335">
        <v>253</v>
      </c>
      <c r="M21" s="335">
        <v>72</v>
      </c>
      <c r="N21" s="335">
        <v>57</v>
      </c>
      <c r="O21" s="335">
        <v>68</v>
      </c>
      <c r="P21" s="335">
        <v>0</v>
      </c>
      <c r="Q21" s="336">
        <f t="shared" si="0"/>
        <v>5161</v>
      </c>
    </row>
    <row r="22" spans="1:17" ht="11.25">
      <c r="A22" s="318" t="s">
        <v>180</v>
      </c>
      <c r="B22" s="335">
        <v>1423</v>
      </c>
      <c r="C22" s="335">
        <v>132</v>
      </c>
      <c r="D22" s="335">
        <v>86</v>
      </c>
      <c r="E22" s="335">
        <v>81</v>
      </c>
      <c r="F22" s="335">
        <v>0</v>
      </c>
      <c r="G22" s="335">
        <v>18</v>
      </c>
      <c r="H22" s="335">
        <v>15</v>
      </c>
      <c r="I22" s="335">
        <v>60</v>
      </c>
      <c r="J22" s="335">
        <v>1212</v>
      </c>
      <c r="K22" s="335">
        <v>30</v>
      </c>
      <c r="L22" s="335">
        <v>124</v>
      </c>
      <c r="M22" s="335">
        <v>0</v>
      </c>
      <c r="N22" s="335">
        <v>40</v>
      </c>
      <c r="O22" s="335">
        <v>53</v>
      </c>
      <c r="P22" s="335">
        <v>0</v>
      </c>
      <c r="Q22" s="336">
        <f t="shared" si="0"/>
        <v>3274</v>
      </c>
    </row>
    <row r="23" spans="1:17" ht="11.25">
      <c r="A23" s="318" t="s">
        <v>181</v>
      </c>
      <c r="B23" s="335">
        <v>640</v>
      </c>
      <c r="C23" s="335">
        <v>140</v>
      </c>
      <c r="D23" s="335">
        <v>59</v>
      </c>
      <c r="E23" s="335">
        <v>60</v>
      </c>
      <c r="F23" s="335">
        <v>0</v>
      </c>
      <c r="G23" s="335">
        <v>10</v>
      </c>
      <c r="H23" s="335">
        <v>11</v>
      </c>
      <c r="I23" s="335">
        <v>19</v>
      </c>
      <c r="J23" s="335">
        <v>1167</v>
      </c>
      <c r="K23" s="335">
        <v>29</v>
      </c>
      <c r="L23" s="335">
        <v>51</v>
      </c>
      <c r="M23" s="335">
        <v>0</v>
      </c>
      <c r="N23" s="335">
        <v>0</v>
      </c>
      <c r="O23" s="335">
        <v>37</v>
      </c>
      <c r="P23" s="335">
        <v>29</v>
      </c>
      <c r="Q23" s="336">
        <f t="shared" si="0"/>
        <v>2252</v>
      </c>
    </row>
    <row r="24" spans="1:17" ht="11.25">
      <c r="A24" s="318" t="s">
        <v>182</v>
      </c>
      <c r="B24" s="335">
        <v>690</v>
      </c>
      <c r="C24" s="335">
        <v>107</v>
      </c>
      <c r="D24" s="335">
        <v>49</v>
      </c>
      <c r="E24" s="335">
        <v>36</v>
      </c>
      <c r="F24" s="335">
        <v>0</v>
      </c>
      <c r="G24" s="335">
        <v>12</v>
      </c>
      <c r="H24" s="335">
        <v>0</v>
      </c>
      <c r="I24" s="335">
        <v>0</v>
      </c>
      <c r="J24" s="335">
        <v>770</v>
      </c>
      <c r="K24" s="335">
        <v>24</v>
      </c>
      <c r="L24" s="335">
        <v>29</v>
      </c>
      <c r="M24" s="335">
        <v>0</v>
      </c>
      <c r="N24" s="335">
        <v>0</v>
      </c>
      <c r="O24" s="335">
        <v>25</v>
      </c>
      <c r="P24" s="335">
        <v>0</v>
      </c>
      <c r="Q24" s="336">
        <f t="shared" si="0"/>
        <v>1742</v>
      </c>
    </row>
    <row r="25" spans="1:17" ht="11.25">
      <c r="A25" s="318" t="s">
        <v>183</v>
      </c>
      <c r="B25" s="335">
        <v>2362</v>
      </c>
      <c r="C25" s="335">
        <v>327</v>
      </c>
      <c r="D25" s="335">
        <v>584</v>
      </c>
      <c r="E25" s="335">
        <v>135</v>
      </c>
      <c r="F25" s="335">
        <v>0</v>
      </c>
      <c r="G25" s="335">
        <v>49</v>
      </c>
      <c r="H25" s="335">
        <v>16</v>
      </c>
      <c r="I25" s="335">
        <v>79</v>
      </c>
      <c r="J25" s="335">
        <v>2454</v>
      </c>
      <c r="K25" s="335">
        <v>55</v>
      </c>
      <c r="L25" s="335">
        <v>205</v>
      </c>
      <c r="M25" s="335">
        <v>141</v>
      </c>
      <c r="N25" s="335">
        <v>35</v>
      </c>
      <c r="O25" s="335">
        <v>68</v>
      </c>
      <c r="P25" s="335">
        <v>0</v>
      </c>
      <c r="Q25" s="336">
        <f t="shared" si="0"/>
        <v>6510</v>
      </c>
    </row>
    <row r="26" spans="1:17" ht="11.25">
      <c r="A26" s="318" t="s">
        <v>184</v>
      </c>
      <c r="B26" s="335">
        <v>2754</v>
      </c>
      <c r="C26" s="335">
        <v>330</v>
      </c>
      <c r="D26" s="335">
        <v>745</v>
      </c>
      <c r="E26" s="335">
        <v>203</v>
      </c>
      <c r="F26" s="335">
        <v>0</v>
      </c>
      <c r="G26" s="335">
        <v>46</v>
      </c>
      <c r="H26" s="335">
        <v>20</v>
      </c>
      <c r="I26" s="335">
        <v>111</v>
      </c>
      <c r="J26" s="335">
        <v>2978</v>
      </c>
      <c r="K26" s="335">
        <v>123</v>
      </c>
      <c r="L26" s="335">
        <v>128</v>
      </c>
      <c r="M26" s="335">
        <v>0</v>
      </c>
      <c r="N26" s="335">
        <v>0</v>
      </c>
      <c r="O26" s="335">
        <v>97</v>
      </c>
      <c r="P26" s="335">
        <v>74</v>
      </c>
      <c r="Q26" s="336">
        <f t="shared" si="0"/>
        <v>7609</v>
      </c>
    </row>
    <row r="27" spans="1:17" ht="11.25">
      <c r="A27" s="332" t="s">
        <v>185</v>
      </c>
      <c r="B27" s="336">
        <f>SUM(B5:B26)</f>
        <v>24961</v>
      </c>
      <c r="C27" s="336">
        <f aca="true" t="shared" si="1" ref="C27:P27">SUM(C5:C26)</f>
        <v>3404</v>
      </c>
      <c r="D27" s="336">
        <f t="shared" si="1"/>
        <v>4769</v>
      </c>
      <c r="E27" s="336">
        <f t="shared" si="1"/>
        <v>1574</v>
      </c>
      <c r="F27" s="336">
        <f t="shared" si="1"/>
        <v>576</v>
      </c>
      <c r="G27" s="336">
        <f t="shared" si="1"/>
        <v>468</v>
      </c>
      <c r="H27" s="336">
        <f t="shared" si="1"/>
        <v>280</v>
      </c>
      <c r="I27" s="336">
        <f t="shared" si="1"/>
        <v>1049</v>
      </c>
      <c r="J27" s="336">
        <f t="shared" si="1"/>
        <v>30067</v>
      </c>
      <c r="K27" s="336">
        <f t="shared" si="1"/>
        <v>771</v>
      </c>
      <c r="L27" s="336">
        <f t="shared" si="1"/>
        <v>2365</v>
      </c>
      <c r="M27" s="336">
        <f t="shared" si="1"/>
        <v>693</v>
      </c>
      <c r="N27" s="336">
        <f t="shared" si="1"/>
        <v>591</v>
      </c>
      <c r="O27" s="336">
        <f t="shared" si="1"/>
        <v>987</v>
      </c>
      <c r="P27" s="336">
        <f t="shared" si="1"/>
        <v>177</v>
      </c>
      <c r="Q27" s="336">
        <f t="shared" si="0"/>
        <v>72732</v>
      </c>
    </row>
    <row r="28" spans="1:17" ht="11.25">
      <c r="A28" s="318" t="s">
        <v>186</v>
      </c>
      <c r="B28" s="335">
        <v>169</v>
      </c>
      <c r="C28" s="335">
        <v>40</v>
      </c>
      <c r="D28" s="335">
        <v>64</v>
      </c>
      <c r="E28" s="335">
        <v>0</v>
      </c>
      <c r="F28" s="335">
        <v>0</v>
      </c>
      <c r="G28" s="335">
        <v>14</v>
      </c>
      <c r="H28" s="335">
        <v>7</v>
      </c>
      <c r="I28" s="335">
        <v>20</v>
      </c>
      <c r="J28" s="335">
        <v>283</v>
      </c>
      <c r="K28" s="335">
        <v>0</v>
      </c>
      <c r="L28" s="335">
        <v>21</v>
      </c>
      <c r="M28" s="335">
        <v>0</v>
      </c>
      <c r="N28" s="335">
        <v>0</v>
      </c>
      <c r="O28" s="335">
        <v>23</v>
      </c>
      <c r="P28" s="335">
        <v>0</v>
      </c>
      <c r="Q28" s="336">
        <f t="shared" si="0"/>
        <v>641</v>
      </c>
    </row>
    <row r="29" spans="1:17" ht="11.25">
      <c r="A29" s="318" t="s">
        <v>187</v>
      </c>
      <c r="B29" s="335">
        <v>42</v>
      </c>
      <c r="C29" s="335">
        <v>41</v>
      </c>
      <c r="D29" s="335">
        <v>79</v>
      </c>
      <c r="E29" s="335">
        <v>0</v>
      </c>
      <c r="F29" s="335">
        <v>0</v>
      </c>
      <c r="G29" s="335">
        <v>11</v>
      </c>
      <c r="H29" s="335">
        <v>8</v>
      </c>
      <c r="I29" s="335">
        <v>18</v>
      </c>
      <c r="J29" s="335">
        <v>259</v>
      </c>
      <c r="K29" s="335">
        <v>0</v>
      </c>
      <c r="L29" s="335">
        <v>23</v>
      </c>
      <c r="M29" s="335">
        <v>0</v>
      </c>
      <c r="N29" s="335">
        <v>0</v>
      </c>
      <c r="O29" s="335">
        <v>31</v>
      </c>
      <c r="P29" s="335">
        <v>0</v>
      </c>
      <c r="Q29" s="336">
        <f t="shared" si="0"/>
        <v>512</v>
      </c>
    </row>
    <row r="30" spans="1:17" ht="11.25">
      <c r="A30" s="332" t="s">
        <v>188</v>
      </c>
      <c r="B30" s="336">
        <f>SUM(B27:B29)</f>
        <v>25172</v>
      </c>
      <c r="C30" s="336">
        <f aca="true" t="shared" si="2" ref="C30:Q30">SUM(C27:C29)</f>
        <v>3485</v>
      </c>
      <c r="D30" s="336">
        <f t="shared" si="2"/>
        <v>4912</v>
      </c>
      <c r="E30" s="336">
        <f t="shared" si="2"/>
        <v>1574</v>
      </c>
      <c r="F30" s="336">
        <f t="shared" si="2"/>
        <v>576</v>
      </c>
      <c r="G30" s="336">
        <f t="shared" si="2"/>
        <v>493</v>
      </c>
      <c r="H30" s="336">
        <f t="shared" si="2"/>
        <v>295</v>
      </c>
      <c r="I30" s="336">
        <f t="shared" si="2"/>
        <v>1087</v>
      </c>
      <c r="J30" s="336">
        <f t="shared" si="2"/>
        <v>30609</v>
      </c>
      <c r="K30" s="336">
        <f t="shared" si="2"/>
        <v>771</v>
      </c>
      <c r="L30" s="336">
        <f t="shared" si="2"/>
        <v>2409</v>
      </c>
      <c r="M30" s="336">
        <f t="shared" si="2"/>
        <v>693</v>
      </c>
      <c r="N30" s="336">
        <f t="shared" si="2"/>
        <v>591</v>
      </c>
      <c r="O30" s="336">
        <f t="shared" si="2"/>
        <v>1041</v>
      </c>
      <c r="P30" s="336">
        <f t="shared" si="2"/>
        <v>177</v>
      </c>
      <c r="Q30" s="336">
        <f t="shared" si="2"/>
        <v>73885</v>
      </c>
    </row>
    <row r="32" ht="11.25">
      <c r="Q32" s="337"/>
    </row>
  </sheetData>
  <sheetProtection/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2" width="9.28125" style="1" customWidth="1"/>
    <col min="3" max="3" width="10.140625" style="1" customWidth="1"/>
    <col min="4" max="17" width="9.28125" style="1" customWidth="1"/>
    <col min="18" max="16384" width="11.421875" style="1" customWidth="1"/>
  </cols>
  <sheetData>
    <row r="1" spans="1:17" ht="11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1.25">
      <c r="A2" s="549" t="s">
        <v>324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</row>
    <row r="3" spans="1:17" ht="11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40.5" customHeight="1">
      <c r="A4" s="332" t="s">
        <v>146</v>
      </c>
      <c r="B4" s="333" t="s">
        <v>147</v>
      </c>
      <c r="C4" s="333" t="s">
        <v>148</v>
      </c>
      <c r="D4" s="333" t="s">
        <v>149</v>
      </c>
      <c r="E4" s="333" t="s">
        <v>150</v>
      </c>
      <c r="F4" s="333" t="s">
        <v>152</v>
      </c>
      <c r="G4" s="333" t="s">
        <v>153</v>
      </c>
      <c r="H4" s="333" t="s">
        <v>154</v>
      </c>
      <c r="I4" s="333" t="s">
        <v>155</v>
      </c>
      <c r="J4" s="333" t="s">
        <v>156</v>
      </c>
      <c r="K4" s="333" t="s">
        <v>157</v>
      </c>
      <c r="L4" s="333" t="s">
        <v>158</v>
      </c>
      <c r="M4" s="333" t="s">
        <v>159</v>
      </c>
      <c r="N4" s="333" t="s">
        <v>160</v>
      </c>
      <c r="O4" s="333" t="s">
        <v>161</v>
      </c>
      <c r="P4" s="333" t="s">
        <v>162</v>
      </c>
      <c r="Q4" s="334" t="s">
        <v>4</v>
      </c>
    </row>
    <row r="5" spans="1:17" ht="11.25">
      <c r="A5" s="318" t="s">
        <v>163</v>
      </c>
      <c r="B5" s="335">
        <v>841</v>
      </c>
      <c r="C5" s="335">
        <v>96</v>
      </c>
      <c r="D5" s="335">
        <v>135</v>
      </c>
      <c r="E5" s="335">
        <v>31</v>
      </c>
      <c r="F5" s="335">
        <v>0</v>
      </c>
      <c r="G5" s="335">
        <v>42</v>
      </c>
      <c r="H5" s="335">
        <v>18</v>
      </c>
      <c r="I5" s="335">
        <v>46</v>
      </c>
      <c r="J5" s="335">
        <v>2634</v>
      </c>
      <c r="K5" s="335">
        <v>0</v>
      </c>
      <c r="L5" s="335">
        <v>227</v>
      </c>
      <c r="M5" s="335">
        <v>0</v>
      </c>
      <c r="N5" s="335">
        <v>0</v>
      </c>
      <c r="O5" s="335">
        <v>121</v>
      </c>
      <c r="P5" s="335">
        <v>0</v>
      </c>
      <c r="Q5" s="336">
        <f>SUM(B5:P5)</f>
        <v>4191</v>
      </c>
    </row>
    <row r="6" spans="1:17" ht="11.25">
      <c r="A6" s="318" t="s">
        <v>164</v>
      </c>
      <c r="B6" s="335">
        <v>1474</v>
      </c>
      <c r="C6" s="335">
        <v>156</v>
      </c>
      <c r="D6" s="335">
        <v>116</v>
      </c>
      <c r="E6" s="335">
        <v>98</v>
      </c>
      <c r="F6" s="335">
        <v>113</v>
      </c>
      <c r="G6" s="335">
        <v>52</v>
      </c>
      <c r="H6" s="335">
        <v>38</v>
      </c>
      <c r="I6" s="335">
        <v>40</v>
      </c>
      <c r="J6" s="335">
        <v>4178</v>
      </c>
      <c r="K6" s="335">
        <v>129</v>
      </c>
      <c r="L6" s="335">
        <v>214</v>
      </c>
      <c r="M6" s="335">
        <v>189</v>
      </c>
      <c r="N6" s="335">
        <v>90</v>
      </c>
      <c r="O6" s="335">
        <v>126</v>
      </c>
      <c r="P6" s="335">
        <v>0</v>
      </c>
      <c r="Q6" s="336">
        <f aca="true" t="shared" si="0" ref="Q6:Q30">SUM(B6:P6)</f>
        <v>7013</v>
      </c>
    </row>
    <row r="7" spans="1:17" ht="11.25">
      <c r="A7" s="318" t="s">
        <v>165</v>
      </c>
      <c r="B7" s="335">
        <v>593</v>
      </c>
      <c r="C7" s="335">
        <v>47</v>
      </c>
      <c r="D7" s="335">
        <v>28</v>
      </c>
      <c r="E7" s="335">
        <v>22</v>
      </c>
      <c r="F7" s="335">
        <v>0</v>
      </c>
      <c r="G7" s="335">
        <v>32</v>
      </c>
      <c r="H7" s="335">
        <v>15</v>
      </c>
      <c r="I7" s="335">
        <v>21</v>
      </c>
      <c r="J7" s="335">
        <v>1822</v>
      </c>
      <c r="K7" s="335">
        <v>89</v>
      </c>
      <c r="L7" s="335">
        <v>200</v>
      </c>
      <c r="M7" s="335">
        <v>0</v>
      </c>
      <c r="N7" s="335">
        <v>0</v>
      </c>
      <c r="O7" s="335">
        <v>114</v>
      </c>
      <c r="P7" s="335">
        <v>0</v>
      </c>
      <c r="Q7" s="336">
        <f t="shared" si="0"/>
        <v>2983</v>
      </c>
    </row>
    <row r="8" spans="1:17" ht="11.25">
      <c r="A8" s="318" t="s">
        <v>166</v>
      </c>
      <c r="B8" s="335">
        <v>781</v>
      </c>
      <c r="C8" s="335">
        <v>0</v>
      </c>
      <c r="D8" s="335">
        <v>48</v>
      </c>
      <c r="E8" s="335">
        <v>34</v>
      </c>
      <c r="F8" s="335">
        <v>122</v>
      </c>
      <c r="G8" s="335">
        <v>21</v>
      </c>
      <c r="H8" s="335">
        <v>11</v>
      </c>
      <c r="I8" s="335">
        <v>24</v>
      </c>
      <c r="J8" s="335">
        <v>2111</v>
      </c>
      <c r="K8" s="335">
        <v>76</v>
      </c>
      <c r="L8" s="335">
        <v>170</v>
      </c>
      <c r="M8" s="335">
        <v>0</v>
      </c>
      <c r="N8" s="335">
        <v>0</v>
      </c>
      <c r="O8" s="335">
        <v>99</v>
      </c>
      <c r="P8" s="335">
        <v>0</v>
      </c>
      <c r="Q8" s="336">
        <f t="shared" si="0"/>
        <v>3497</v>
      </c>
    </row>
    <row r="9" spans="1:17" ht="11.25">
      <c r="A9" s="318" t="s">
        <v>167</v>
      </c>
      <c r="B9" s="335">
        <v>701</v>
      </c>
      <c r="C9" s="335">
        <v>77</v>
      </c>
      <c r="D9" s="335">
        <v>37</v>
      </c>
      <c r="E9" s="335">
        <v>34</v>
      </c>
      <c r="F9" s="335">
        <v>0</v>
      </c>
      <c r="G9" s="335">
        <v>24</v>
      </c>
      <c r="H9" s="335">
        <v>0</v>
      </c>
      <c r="I9" s="335">
        <v>22</v>
      </c>
      <c r="J9" s="335">
        <v>2336</v>
      </c>
      <c r="K9" s="335">
        <v>0</v>
      </c>
      <c r="L9" s="335">
        <v>216</v>
      </c>
      <c r="M9" s="335">
        <v>0</v>
      </c>
      <c r="N9" s="335">
        <v>0</v>
      </c>
      <c r="O9" s="335">
        <v>102</v>
      </c>
      <c r="P9" s="335">
        <v>0</v>
      </c>
      <c r="Q9" s="336">
        <f t="shared" si="0"/>
        <v>3549</v>
      </c>
    </row>
    <row r="10" spans="1:17" ht="11.25">
      <c r="A10" s="318" t="s">
        <v>168</v>
      </c>
      <c r="B10" s="335">
        <v>1395</v>
      </c>
      <c r="C10" s="335">
        <v>350</v>
      </c>
      <c r="D10" s="335">
        <v>92</v>
      </c>
      <c r="E10" s="335">
        <v>56</v>
      </c>
      <c r="F10" s="335">
        <v>206</v>
      </c>
      <c r="G10" s="335">
        <v>53</v>
      </c>
      <c r="H10" s="335">
        <v>40</v>
      </c>
      <c r="I10" s="335">
        <v>30</v>
      </c>
      <c r="J10" s="335">
        <v>3521</v>
      </c>
      <c r="K10" s="335">
        <v>91</v>
      </c>
      <c r="L10" s="335">
        <v>275</v>
      </c>
      <c r="M10" s="335">
        <v>0</v>
      </c>
      <c r="N10" s="335">
        <v>120</v>
      </c>
      <c r="O10" s="335">
        <v>204</v>
      </c>
      <c r="P10" s="335">
        <v>0</v>
      </c>
      <c r="Q10" s="336">
        <f t="shared" si="0"/>
        <v>6433</v>
      </c>
    </row>
    <row r="11" spans="1:17" ht="11.25">
      <c r="A11" s="318" t="s">
        <v>169</v>
      </c>
      <c r="B11" s="335">
        <v>1117</v>
      </c>
      <c r="C11" s="335">
        <v>91</v>
      </c>
      <c r="D11" s="335">
        <v>79</v>
      </c>
      <c r="E11" s="335">
        <v>34</v>
      </c>
      <c r="F11" s="335">
        <v>0</v>
      </c>
      <c r="G11" s="335">
        <v>35</v>
      </c>
      <c r="H11" s="335">
        <v>39</v>
      </c>
      <c r="I11" s="335">
        <v>44</v>
      </c>
      <c r="J11" s="335">
        <v>3330</v>
      </c>
      <c r="K11" s="335">
        <v>106</v>
      </c>
      <c r="L11" s="335">
        <v>191</v>
      </c>
      <c r="M11" s="335">
        <v>0</v>
      </c>
      <c r="N11" s="335">
        <v>0</v>
      </c>
      <c r="O11" s="335">
        <v>122</v>
      </c>
      <c r="P11" s="335">
        <v>73</v>
      </c>
      <c r="Q11" s="336">
        <f t="shared" si="0"/>
        <v>5261</v>
      </c>
    </row>
    <row r="12" spans="1:17" ht="11.25">
      <c r="A12" s="318" t="s">
        <v>170</v>
      </c>
      <c r="B12" s="335">
        <v>522</v>
      </c>
      <c r="C12" s="335">
        <v>76</v>
      </c>
      <c r="D12" s="335">
        <v>91</v>
      </c>
      <c r="E12" s="335">
        <v>10</v>
      </c>
      <c r="F12" s="335">
        <v>0</v>
      </c>
      <c r="G12" s="335">
        <v>19</v>
      </c>
      <c r="H12" s="335">
        <v>9</v>
      </c>
      <c r="I12" s="335">
        <v>18</v>
      </c>
      <c r="J12" s="335">
        <v>1952</v>
      </c>
      <c r="K12" s="335">
        <v>84</v>
      </c>
      <c r="L12" s="335">
        <v>116</v>
      </c>
      <c r="M12" s="335">
        <v>0</v>
      </c>
      <c r="N12" s="335">
        <v>0</v>
      </c>
      <c r="O12" s="335">
        <v>98</v>
      </c>
      <c r="P12" s="335">
        <v>0</v>
      </c>
      <c r="Q12" s="336">
        <f t="shared" si="0"/>
        <v>2995</v>
      </c>
    </row>
    <row r="13" spans="1:17" ht="11.25">
      <c r="A13" s="318" t="s">
        <v>171</v>
      </c>
      <c r="B13" s="335">
        <v>137</v>
      </c>
      <c r="C13" s="335">
        <v>54</v>
      </c>
      <c r="D13" s="335">
        <v>0</v>
      </c>
      <c r="E13" s="335">
        <v>0</v>
      </c>
      <c r="F13" s="335">
        <v>0</v>
      </c>
      <c r="G13" s="335">
        <v>0</v>
      </c>
      <c r="H13" s="335">
        <v>0</v>
      </c>
      <c r="I13" s="335">
        <v>0</v>
      </c>
      <c r="J13" s="335">
        <v>352</v>
      </c>
      <c r="K13" s="335">
        <v>0</v>
      </c>
      <c r="L13" s="335">
        <v>0</v>
      </c>
      <c r="M13" s="335">
        <v>0</v>
      </c>
      <c r="N13" s="335">
        <v>0</v>
      </c>
      <c r="O13" s="335">
        <v>0</v>
      </c>
      <c r="P13" s="335">
        <v>0</v>
      </c>
      <c r="Q13" s="336">
        <f t="shared" si="0"/>
        <v>543</v>
      </c>
    </row>
    <row r="14" spans="1:17" ht="11.25">
      <c r="A14" s="318" t="s">
        <v>172</v>
      </c>
      <c r="B14" s="335">
        <v>465</v>
      </c>
      <c r="C14" s="335">
        <v>25</v>
      </c>
      <c r="D14" s="335">
        <v>60</v>
      </c>
      <c r="E14" s="335">
        <v>23</v>
      </c>
      <c r="F14" s="335">
        <v>0</v>
      </c>
      <c r="G14" s="335">
        <v>25</v>
      </c>
      <c r="H14" s="335">
        <v>18</v>
      </c>
      <c r="I14" s="335">
        <v>20</v>
      </c>
      <c r="J14" s="335">
        <v>1741</v>
      </c>
      <c r="K14" s="335">
        <v>0</v>
      </c>
      <c r="L14" s="335">
        <v>154</v>
      </c>
      <c r="M14" s="335">
        <v>0</v>
      </c>
      <c r="N14" s="335">
        <v>0</v>
      </c>
      <c r="O14" s="335">
        <v>94</v>
      </c>
      <c r="P14" s="335">
        <v>0</v>
      </c>
      <c r="Q14" s="336">
        <f t="shared" si="0"/>
        <v>2625</v>
      </c>
    </row>
    <row r="15" spans="1:17" ht="11.25">
      <c r="A15" s="318" t="s">
        <v>173</v>
      </c>
      <c r="B15" s="335">
        <v>687</v>
      </c>
      <c r="C15" s="335">
        <v>47</v>
      </c>
      <c r="D15" s="335">
        <v>80</v>
      </c>
      <c r="E15" s="335">
        <v>40</v>
      </c>
      <c r="F15" s="335">
        <v>0</v>
      </c>
      <c r="G15" s="335">
        <v>28</v>
      </c>
      <c r="H15" s="335">
        <v>15</v>
      </c>
      <c r="I15" s="335">
        <v>25</v>
      </c>
      <c r="J15" s="335">
        <v>2681</v>
      </c>
      <c r="K15" s="335">
        <v>0</v>
      </c>
      <c r="L15" s="335">
        <v>132</v>
      </c>
      <c r="M15" s="335">
        <v>0</v>
      </c>
      <c r="N15" s="335">
        <v>0</v>
      </c>
      <c r="O15" s="335">
        <v>109</v>
      </c>
      <c r="P15" s="335">
        <v>0</v>
      </c>
      <c r="Q15" s="336">
        <f t="shared" si="0"/>
        <v>3844</v>
      </c>
    </row>
    <row r="16" spans="1:17" ht="11.25">
      <c r="A16" s="318" t="s">
        <v>174</v>
      </c>
      <c r="B16" s="335">
        <v>3621</v>
      </c>
      <c r="C16" s="335">
        <v>565</v>
      </c>
      <c r="D16" s="335">
        <v>1957</v>
      </c>
      <c r="E16" s="335">
        <v>335</v>
      </c>
      <c r="F16" s="335">
        <v>511</v>
      </c>
      <c r="G16" s="335">
        <v>168</v>
      </c>
      <c r="H16" s="335">
        <v>96</v>
      </c>
      <c r="I16" s="335">
        <v>226</v>
      </c>
      <c r="J16" s="335">
        <v>16019</v>
      </c>
      <c r="K16" s="335">
        <v>404</v>
      </c>
      <c r="L16" s="335">
        <v>1600</v>
      </c>
      <c r="M16" s="335">
        <v>1048</v>
      </c>
      <c r="N16" s="335">
        <v>990</v>
      </c>
      <c r="O16" s="335">
        <v>544</v>
      </c>
      <c r="P16" s="335">
        <v>116</v>
      </c>
      <c r="Q16" s="336">
        <f t="shared" si="0"/>
        <v>28200</v>
      </c>
    </row>
    <row r="17" spans="1:17" ht="11.25">
      <c r="A17" s="318" t="s">
        <v>175</v>
      </c>
      <c r="B17" s="335">
        <v>938</v>
      </c>
      <c r="C17" s="335">
        <v>156</v>
      </c>
      <c r="D17" s="335">
        <v>47</v>
      </c>
      <c r="E17" s="335">
        <v>39</v>
      </c>
      <c r="F17" s="335">
        <v>214</v>
      </c>
      <c r="G17" s="335">
        <v>40</v>
      </c>
      <c r="H17" s="335">
        <v>28</v>
      </c>
      <c r="I17" s="335">
        <v>66</v>
      </c>
      <c r="J17" s="335">
        <v>2943</v>
      </c>
      <c r="K17" s="335">
        <v>137</v>
      </c>
      <c r="L17" s="335">
        <v>249</v>
      </c>
      <c r="M17" s="335">
        <v>0</v>
      </c>
      <c r="N17" s="335">
        <v>0</v>
      </c>
      <c r="O17" s="335">
        <v>255</v>
      </c>
      <c r="P17" s="335">
        <v>0</v>
      </c>
      <c r="Q17" s="336">
        <f t="shared" si="0"/>
        <v>5112</v>
      </c>
    </row>
    <row r="18" spans="1:17" ht="11.25">
      <c r="A18" s="318" t="s">
        <v>176</v>
      </c>
      <c r="B18" s="335">
        <v>421</v>
      </c>
      <c r="C18" s="335">
        <v>53</v>
      </c>
      <c r="D18" s="335">
        <v>45</v>
      </c>
      <c r="E18" s="335">
        <v>18</v>
      </c>
      <c r="F18" s="335">
        <v>0</v>
      </c>
      <c r="G18" s="335">
        <v>22</v>
      </c>
      <c r="H18" s="335">
        <v>10</v>
      </c>
      <c r="I18" s="335">
        <v>0</v>
      </c>
      <c r="J18" s="335">
        <v>1442</v>
      </c>
      <c r="K18" s="335">
        <v>0</v>
      </c>
      <c r="L18" s="335">
        <v>197</v>
      </c>
      <c r="M18" s="335">
        <v>0</v>
      </c>
      <c r="N18" s="335">
        <v>0</v>
      </c>
      <c r="O18" s="335">
        <v>90</v>
      </c>
      <c r="P18" s="335">
        <v>0</v>
      </c>
      <c r="Q18" s="336">
        <f t="shared" si="0"/>
        <v>2298</v>
      </c>
    </row>
    <row r="19" spans="1:17" ht="11.25">
      <c r="A19" s="318" t="s">
        <v>177</v>
      </c>
      <c r="B19" s="335">
        <v>959</v>
      </c>
      <c r="C19" s="335">
        <v>132</v>
      </c>
      <c r="D19" s="335">
        <v>186</v>
      </c>
      <c r="E19" s="335">
        <v>81</v>
      </c>
      <c r="F19" s="335">
        <v>154</v>
      </c>
      <c r="G19" s="335">
        <v>30</v>
      </c>
      <c r="H19" s="335">
        <v>18</v>
      </c>
      <c r="I19" s="335">
        <v>50</v>
      </c>
      <c r="J19" s="335">
        <v>4069</v>
      </c>
      <c r="K19" s="335">
        <v>145</v>
      </c>
      <c r="L19" s="335">
        <v>270</v>
      </c>
      <c r="M19" s="335">
        <v>0</v>
      </c>
      <c r="N19" s="335">
        <v>0</v>
      </c>
      <c r="O19" s="335">
        <v>224</v>
      </c>
      <c r="P19" s="335">
        <v>0</v>
      </c>
      <c r="Q19" s="336">
        <f t="shared" si="0"/>
        <v>6318</v>
      </c>
    </row>
    <row r="20" spans="1:17" ht="11.25">
      <c r="A20" s="318" t="s">
        <v>178</v>
      </c>
      <c r="B20" s="335">
        <v>1104</v>
      </c>
      <c r="C20" s="335">
        <v>231</v>
      </c>
      <c r="D20" s="335">
        <v>135</v>
      </c>
      <c r="E20" s="335">
        <v>48</v>
      </c>
      <c r="F20" s="335">
        <v>0</v>
      </c>
      <c r="G20" s="335">
        <v>34</v>
      </c>
      <c r="H20" s="335">
        <v>0</v>
      </c>
      <c r="I20" s="335">
        <v>63</v>
      </c>
      <c r="J20" s="335">
        <v>3011</v>
      </c>
      <c r="K20" s="335">
        <v>164</v>
      </c>
      <c r="L20" s="335">
        <v>189</v>
      </c>
      <c r="M20" s="335">
        <v>136</v>
      </c>
      <c r="N20" s="335">
        <v>79</v>
      </c>
      <c r="O20" s="335">
        <v>126</v>
      </c>
      <c r="P20" s="335">
        <v>0</v>
      </c>
      <c r="Q20" s="336">
        <f t="shared" si="0"/>
        <v>5320</v>
      </c>
    </row>
    <row r="21" spans="1:17" ht="11.25">
      <c r="A21" s="318" t="s">
        <v>179</v>
      </c>
      <c r="B21" s="335">
        <v>1336</v>
      </c>
      <c r="C21" s="335">
        <v>212</v>
      </c>
      <c r="D21" s="335">
        <v>110</v>
      </c>
      <c r="E21" s="335">
        <v>156</v>
      </c>
      <c r="F21" s="335">
        <v>280</v>
      </c>
      <c r="G21" s="335">
        <v>54</v>
      </c>
      <c r="H21" s="335">
        <v>15</v>
      </c>
      <c r="I21" s="335">
        <v>85</v>
      </c>
      <c r="J21" s="335">
        <v>7329</v>
      </c>
      <c r="K21" s="335">
        <v>0</v>
      </c>
      <c r="L21" s="335">
        <v>751</v>
      </c>
      <c r="M21" s="335">
        <v>214</v>
      </c>
      <c r="N21" s="335">
        <v>166</v>
      </c>
      <c r="O21" s="335">
        <v>270</v>
      </c>
      <c r="P21" s="335">
        <v>0</v>
      </c>
      <c r="Q21" s="336">
        <f t="shared" si="0"/>
        <v>10978</v>
      </c>
    </row>
    <row r="22" spans="1:17" ht="11.25">
      <c r="A22" s="318" t="s">
        <v>180</v>
      </c>
      <c r="B22" s="335">
        <v>1423</v>
      </c>
      <c r="C22" s="335">
        <v>132</v>
      </c>
      <c r="D22" s="335">
        <v>86</v>
      </c>
      <c r="E22" s="335">
        <v>81</v>
      </c>
      <c r="F22" s="335">
        <v>0</v>
      </c>
      <c r="G22" s="335">
        <v>33</v>
      </c>
      <c r="H22" s="335">
        <v>15</v>
      </c>
      <c r="I22" s="335">
        <v>60</v>
      </c>
      <c r="J22" s="335">
        <v>3463</v>
      </c>
      <c r="K22" s="335">
        <v>87</v>
      </c>
      <c r="L22" s="335">
        <v>303</v>
      </c>
      <c r="M22" s="335">
        <v>0</v>
      </c>
      <c r="N22" s="335">
        <v>120</v>
      </c>
      <c r="O22" s="335">
        <v>203</v>
      </c>
      <c r="P22" s="335">
        <v>0</v>
      </c>
      <c r="Q22" s="336">
        <f t="shared" si="0"/>
        <v>6006</v>
      </c>
    </row>
    <row r="23" spans="1:17" ht="11.25">
      <c r="A23" s="318" t="s">
        <v>181</v>
      </c>
      <c r="B23" s="335">
        <v>640</v>
      </c>
      <c r="C23" s="335">
        <v>140</v>
      </c>
      <c r="D23" s="335">
        <v>59</v>
      </c>
      <c r="E23" s="335">
        <v>60</v>
      </c>
      <c r="F23" s="335">
        <v>0</v>
      </c>
      <c r="G23" s="335">
        <v>19</v>
      </c>
      <c r="H23" s="335">
        <v>18</v>
      </c>
      <c r="I23" s="335">
        <v>19</v>
      </c>
      <c r="J23" s="335">
        <v>3338</v>
      </c>
      <c r="K23" s="335">
        <v>76</v>
      </c>
      <c r="L23" s="335">
        <v>124</v>
      </c>
      <c r="M23" s="335">
        <v>0</v>
      </c>
      <c r="N23" s="335">
        <v>0</v>
      </c>
      <c r="O23" s="335">
        <v>136</v>
      </c>
      <c r="P23" s="335">
        <v>74</v>
      </c>
      <c r="Q23" s="336">
        <f t="shared" si="0"/>
        <v>4703</v>
      </c>
    </row>
    <row r="24" spans="1:17" ht="11.25">
      <c r="A24" s="318" t="s">
        <v>182</v>
      </c>
      <c r="B24" s="335">
        <v>690</v>
      </c>
      <c r="C24" s="335">
        <v>107</v>
      </c>
      <c r="D24" s="335">
        <v>49</v>
      </c>
      <c r="E24" s="335">
        <v>36</v>
      </c>
      <c r="F24" s="335">
        <v>0</v>
      </c>
      <c r="G24" s="335">
        <v>27</v>
      </c>
      <c r="H24" s="335">
        <v>0</v>
      </c>
      <c r="I24" s="335">
        <v>0</v>
      </c>
      <c r="J24" s="335">
        <v>2242</v>
      </c>
      <c r="K24" s="335">
        <v>74</v>
      </c>
      <c r="L24" s="335">
        <v>89</v>
      </c>
      <c r="M24" s="335">
        <v>0</v>
      </c>
      <c r="N24" s="335">
        <v>0</v>
      </c>
      <c r="O24" s="335">
        <v>99</v>
      </c>
      <c r="P24" s="335">
        <v>0</v>
      </c>
      <c r="Q24" s="336">
        <f t="shared" si="0"/>
        <v>3413</v>
      </c>
    </row>
    <row r="25" spans="1:17" ht="11.25">
      <c r="A25" s="318" t="s">
        <v>183</v>
      </c>
      <c r="B25" s="335">
        <v>2362</v>
      </c>
      <c r="C25" s="335">
        <v>327</v>
      </c>
      <c r="D25" s="335">
        <v>584</v>
      </c>
      <c r="E25" s="335">
        <v>135</v>
      </c>
      <c r="F25" s="335">
        <v>0</v>
      </c>
      <c r="G25" s="335">
        <v>91</v>
      </c>
      <c r="H25" s="335">
        <v>25</v>
      </c>
      <c r="I25" s="335">
        <v>79</v>
      </c>
      <c r="J25" s="335">
        <v>6943</v>
      </c>
      <c r="K25" s="335">
        <v>148</v>
      </c>
      <c r="L25" s="335">
        <v>595</v>
      </c>
      <c r="M25" s="335">
        <v>317</v>
      </c>
      <c r="N25" s="335">
        <v>94</v>
      </c>
      <c r="O25" s="335">
        <v>261</v>
      </c>
      <c r="P25" s="335">
        <v>0</v>
      </c>
      <c r="Q25" s="336">
        <f t="shared" si="0"/>
        <v>11961</v>
      </c>
    </row>
    <row r="26" spans="1:17" ht="11.25">
      <c r="A26" s="318" t="s">
        <v>184</v>
      </c>
      <c r="B26" s="335">
        <v>2754</v>
      </c>
      <c r="C26" s="335">
        <v>330</v>
      </c>
      <c r="D26" s="335">
        <v>745</v>
      </c>
      <c r="E26" s="335">
        <v>203</v>
      </c>
      <c r="F26" s="335">
        <v>0</v>
      </c>
      <c r="G26" s="335">
        <v>99</v>
      </c>
      <c r="H26" s="335">
        <v>45</v>
      </c>
      <c r="I26" s="335">
        <v>111</v>
      </c>
      <c r="J26" s="335">
        <v>8765</v>
      </c>
      <c r="K26" s="335">
        <v>364</v>
      </c>
      <c r="L26" s="335">
        <v>368</v>
      </c>
      <c r="M26" s="335">
        <v>0</v>
      </c>
      <c r="N26" s="335">
        <v>0</v>
      </c>
      <c r="O26" s="335">
        <v>386</v>
      </c>
      <c r="P26" s="335">
        <v>182</v>
      </c>
      <c r="Q26" s="336">
        <f t="shared" si="0"/>
        <v>14352</v>
      </c>
    </row>
    <row r="27" spans="1:17" ht="11.25">
      <c r="A27" s="332" t="s">
        <v>185</v>
      </c>
      <c r="B27" s="336">
        <f>SUM(B5:B26)</f>
        <v>24961</v>
      </c>
      <c r="C27" s="336">
        <f aca="true" t="shared" si="1" ref="C27:P27">SUM(C5:C26)</f>
        <v>3404</v>
      </c>
      <c r="D27" s="336">
        <f t="shared" si="1"/>
        <v>4769</v>
      </c>
      <c r="E27" s="336">
        <f t="shared" si="1"/>
        <v>1574</v>
      </c>
      <c r="F27" s="336">
        <f t="shared" si="1"/>
        <v>1600</v>
      </c>
      <c r="G27" s="336">
        <f t="shared" si="1"/>
        <v>948</v>
      </c>
      <c r="H27" s="336">
        <f t="shared" si="1"/>
        <v>473</v>
      </c>
      <c r="I27" s="336">
        <f t="shared" si="1"/>
        <v>1049</v>
      </c>
      <c r="J27" s="336">
        <f t="shared" si="1"/>
        <v>86222</v>
      </c>
      <c r="K27" s="336">
        <f t="shared" si="1"/>
        <v>2174</v>
      </c>
      <c r="L27" s="336">
        <f t="shared" si="1"/>
        <v>6630</v>
      </c>
      <c r="M27" s="336">
        <f>SUM(M5:M26)</f>
        <v>1904</v>
      </c>
      <c r="N27" s="336">
        <f>SUM(N5:N26)</f>
        <v>1659</v>
      </c>
      <c r="O27" s="336">
        <f t="shared" si="1"/>
        <v>3783</v>
      </c>
      <c r="P27" s="336">
        <f t="shared" si="1"/>
        <v>445</v>
      </c>
      <c r="Q27" s="336">
        <f t="shared" si="0"/>
        <v>141595</v>
      </c>
    </row>
    <row r="28" spans="1:17" ht="11.25">
      <c r="A28" s="318" t="s">
        <v>186</v>
      </c>
      <c r="B28" s="335">
        <v>169</v>
      </c>
      <c r="C28" s="335">
        <v>40</v>
      </c>
      <c r="D28" s="335">
        <v>64</v>
      </c>
      <c r="E28" s="335">
        <v>0</v>
      </c>
      <c r="F28" s="335">
        <v>0</v>
      </c>
      <c r="G28" s="335">
        <v>26</v>
      </c>
      <c r="H28" s="335">
        <v>12</v>
      </c>
      <c r="I28" s="335">
        <v>20</v>
      </c>
      <c r="J28" s="335">
        <v>789</v>
      </c>
      <c r="K28" s="335">
        <v>0</v>
      </c>
      <c r="L28" s="335">
        <v>60</v>
      </c>
      <c r="M28" s="335">
        <v>0</v>
      </c>
      <c r="N28" s="335">
        <v>0</v>
      </c>
      <c r="O28" s="335">
        <v>95</v>
      </c>
      <c r="P28" s="335">
        <v>0</v>
      </c>
      <c r="Q28" s="336">
        <f t="shared" si="0"/>
        <v>1275</v>
      </c>
    </row>
    <row r="29" spans="1:17" ht="11.25">
      <c r="A29" s="318" t="s">
        <v>187</v>
      </c>
      <c r="B29" s="335">
        <v>42</v>
      </c>
      <c r="C29" s="335">
        <v>41</v>
      </c>
      <c r="D29" s="335">
        <v>79</v>
      </c>
      <c r="E29" s="335">
        <v>0</v>
      </c>
      <c r="F29" s="335">
        <v>0</v>
      </c>
      <c r="G29" s="335">
        <v>20</v>
      </c>
      <c r="H29" s="335">
        <v>8</v>
      </c>
      <c r="I29" s="335">
        <v>18</v>
      </c>
      <c r="J29" s="335">
        <v>734</v>
      </c>
      <c r="K29" s="335">
        <v>0</v>
      </c>
      <c r="L29" s="335">
        <v>64</v>
      </c>
      <c r="M29" s="335">
        <v>0</v>
      </c>
      <c r="N29" s="335">
        <v>0</v>
      </c>
      <c r="O29" s="335">
        <v>96</v>
      </c>
      <c r="P29" s="335">
        <v>0</v>
      </c>
      <c r="Q29" s="336">
        <f t="shared" si="0"/>
        <v>1102</v>
      </c>
    </row>
    <row r="30" spans="1:17" ht="11.25">
      <c r="A30" s="332" t="s">
        <v>188</v>
      </c>
      <c r="B30" s="336">
        <f>SUM(B27:B29)</f>
        <v>25172</v>
      </c>
      <c r="C30" s="336">
        <f aca="true" t="shared" si="2" ref="C30:P30">SUM(C27:C29)</f>
        <v>3485</v>
      </c>
      <c r="D30" s="336">
        <f t="shared" si="2"/>
        <v>4912</v>
      </c>
      <c r="E30" s="336">
        <f t="shared" si="2"/>
        <v>1574</v>
      </c>
      <c r="F30" s="336">
        <f t="shared" si="2"/>
        <v>1600</v>
      </c>
      <c r="G30" s="336">
        <f t="shared" si="2"/>
        <v>994</v>
      </c>
      <c r="H30" s="336">
        <f t="shared" si="2"/>
        <v>493</v>
      </c>
      <c r="I30" s="336">
        <f t="shared" si="2"/>
        <v>1087</v>
      </c>
      <c r="J30" s="336">
        <f t="shared" si="2"/>
        <v>87745</v>
      </c>
      <c r="K30" s="336">
        <f t="shared" si="2"/>
        <v>2174</v>
      </c>
      <c r="L30" s="336">
        <f t="shared" si="2"/>
        <v>6754</v>
      </c>
      <c r="M30" s="336">
        <f>SUM(M27:M29)</f>
        <v>1904</v>
      </c>
      <c r="N30" s="336">
        <f>SUM(N27:N29)</f>
        <v>1659</v>
      </c>
      <c r="O30" s="336">
        <f t="shared" si="2"/>
        <v>3974</v>
      </c>
      <c r="P30" s="336">
        <f t="shared" si="2"/>
        <v>445</v>
      </c>
      <c r="Q30" s="336">
        <f t="shared" si="0"/>
        <v>143972</v>
      </c>
    </row>
    <row r="33" ht="11.25">
      <c r="P33" s="337"/>
    </row>
  </sheetData>
  <sheetProtection/>
  <mergeCells count="1">
    <mergeCell ref="A2:Q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1" sqref="A1:Q1"/>
    </sheetView>
  </sheetViews>
  <sheetFormatPr defaultColWidth="11.421875" defaultRowHeight="12.75"/>
  <cols>
    <col min="1" max="1" width="22.7109375" style="1" bestFit="1" customWidth="1"/>
    <col min="2" max="17" width="10.28125" style="1" customWidth="1"/>
    <col min="18" max="16384" width="11.421875" style="1" customWidth="1"/>
  </cols>
  <sheetData>
    <row r="1" spans="1:17" ht="11.25">
      <c r="A1" s="549" t="s">
        <v>235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1.2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33.75">
      <c r="A3" s="332" t="s">
        <v>146</v>
      </c>
      <c r="B3" s="333" t="s">
        <v>147</v>
      </c>
      <c r="C3" s="333" t="s">
        <v>148</v>
      </c>
      <c r="D3" s="333" t="s">
        <v>149</v>
      </c>
      <c r="E3" s="333" t="s">
        <v>150</v>
      </c>
      <c r="F3" s="333" t="s">
        <v>152</v>
      </c>
      <c r="G3" s="333" t="s">
        <v>153</v>
      </c>
      <c r="H3" s="333" t="s">
        <v>154</v>
      </c>
      <c r="I3" s="333" t="s">
        <v>155</v>
      </c>
      <c r="J3" s="333" t="s">
        <v>156</v>
      </c>
      <c r="K3" s="333" t="s">
        <v>157</v>
      </c>
      <c r="L3" s="333" t="s">
        <v>158</v>
      </c>
      <c r="M3" s="333" t="s">
        <v>294</v>
      </c>
      <c r="N3" s="333" t="s">
        <v>160</v>
      </c>
      <c r="O3" s="333" t="s">
        <v>161</v>
      </c>
      <c r="P3" s="333" t="s">
        <v>162</v>
      </c>
      <c r="Q3" s="334" t="s">
        <v>4</v>
      </c>
    </row>
    <row r="4" spans="1:17" ht="11.25">
      <c r="A4" s="318" t="s">
        <v>163</v>
      </c>
      <c r="B4" s="335">
        <v>674</v>
      </c>
      <c r="C4" s="335">
        <v>110</v>
      </c>
      <c r="D4" s="335">
        <v>122</v>
      </c>
      <c r="E4" s="335">
        <v>31</v>
      </c>
      <c r="F4" s="335">
        <v>0</v>
      </c>
      <c r="G4" s="335">
        <v>24</v>
      </c>
      <c r="H4" s="335">
        <v>13</v>
      </c>
      <c r="I4" s="335">
        <v>42</v>
      </c>
      <c r="J4" s="335">
        <v>742</v>
      </c>
      <c r="K4" s="335">
        <v>0</v>
      </c>
      <c r="L4" s="335">
        <v>63</v>
      </c>
      <c r="M4" s="335">
        <v>0</v>
      </c>
      <c r="N4" s="335">
        <v>0</v>
      </c>
      <c r="O4" s="335">
        <v>29</v>
      </c>
      <c r="P4" s="335">
        <v>0</v>
      </c>
      <c r="Q4" s="336">
        <f>SUM(B4:P4)</f>
        <v>1850</v>
      </c>
    </row>
    <row r="5" spans="1:17" ht="11.25">
      <c r="A5" s="318" t="s">
        <v>164</v>
      </c>
      <c r="B5" s="335">
        <v>1223</v>
      </c>
      <c r="C5" s="335">
        <v>160</v>
      </c>
      <c r="D5" s="335">
        <v>84</v>
      </c>
      <c r="E5" s="335">
        <v>90</v>
      </c>
      <c r="F5" s="335">
        <v>32</v>
      </c>
      <c r="G5" s="335">
        <v>27</v>
      </c>
      <c r="H5" s="335">
        <v>14</v>
      </c>
      <c r="I5" s="335">
        <v>39</v>
      </c>
      <c r="J5" s="335">
        <v>1173</v>
      </c>
      <c r="K5" s="335">
        <v>42</v>
      </c>
      <c r="L5" s="335">
        <v>47</v>
      </c>
      <c r="M5" s="335">
        <v>52</v>
      </c>
      <c r="N5" s="335">
        <v>31</v>
      </c>
      <c r="O5" s="335">
        <v>27</v>
      </c>
      <c r="P5" s="335">
        <v>0</v>
      </c>
      <c r="Q5" s="336">
        <f aca="true" t="shared" si="0" ref="Q5:Q25">SUM(B5:P5)</f>
        <v>3041</v>
      </c>
    </row>
    <row r="6" spans="1:17" ht="11.25">
      <c r="A6" s="318" t="s">
        <v>165</v>
      </c>
      <c r="B6" s="335">
        <v>487</v>
      </c>
      <c r="C6" s="335">
        <v>45</v>
      </c>
      <c r="D6" s="335">
        <v>28</v>
      </c>
      <c r="E6" s="335">
        <v>19</v>
      </c>
      <c r="F6" s="335">
        <v>0</v>
      </c>
      <c r="G6" s="335">
        <v>8</v>
      </c>
      <c r="H6" s="335">
        <v>7</v>
      </c>
      <c r="I6" s="335">
        <v>23</v>
      </c>
      <c r="J6" s="335">
        <v>525</v>
      </c>
      <c r="K6" s="335">
        <v>31</v>
      </c>
      <c r="L6" s="335">
        <v>50</v>
      </c>
      <c r="M6" s="335">
        <v>0</v>
      </c>
      <c r="N6" s="335">
        <v>0</v>
      </c>
      <c r="O6" s="335">
        <v>26</v>
      </c>
      <c r="P6" s="335">
        <v>0</v>
      </c>
      <c r="Q6" s="336">
        <f t="shared" si="0"/>
        <v>1249</v>
      </c>
    </row>
    <row r="7" spans="1:17" ht="11.25">
      <c r="A7" s="318" t="s">
        <v>166</v>
      </c>
      <c r="B7" s="335">
        <v>678</v>
      </c>
      <c r="C7" s="335">
        <v>0</v>
      </c>
      <c r="D7" s="335">
        <v>53</v>
      </c>
      <c r="E7" s="335">
        <v>30</v>
      </c>
      <c r="F7" s="335">
        <v>0</v>
      </c>
      <c r="G7" s="335">
        <v>15</v>
      </c>
      <c r="H7" s="335">
        <v>15</v>
      </c>
      <c r="I7" s="335">
        <v>24</v>
      </c>
      <c r="J7" s="335">
        <v>602</v>
      </c>
      <c r="K7" s="335">
        <v>24</v>
      </c>
      <c r="L7" s="335">
        <v>42</v>
      </c>
      <c r="M7" s="335">
        <v>0</v>
      </c>
      <c r="N7" s="335">
        <v>0</v>
      </c>
      <c r="O7" s="335">
        <v>21</v>
      </c>
      <c r="P7" s="335">
        <v>0</v>
      </c>
      <c r="Q7" s="336">
        <f t="shared" si="0"/>
        <v>1504</v>
      </c>
    </row>
    <row r="8" spans="1:17" ht="11.25">
      <c r="A8" s="318" t="s">
        <v>167</v>
      </c>
      <c r="B8" s="335">
        <v>571</v>
      </c>
      <c r="C8" s="335">
        <v>59</v>
      </c>
      <c r="D8" s="335">
        <v>45</v>
      </c>
      <c r="E8" s="335">
        <v>37</v>
      </c>
      <c r="F8" s="335">
        <v>0</v>
      </c>
      <c r="G8" s="335">
        <v>10</v>
      </c>
      <c r="H8" s="335">
        <v>0</v>
      </c>
      <c r="I8" s="335">
        <v>23</v>
      </c>
      <c r="J8" s="335">
        <v>634</v>
      </c>
      <c r="K8" s="335">
        <v>0</v>
      </c>
      <c r="L8" s="335">
        <v>59</v>
      </c>
      <c r="M8" s="335">
        <v>0</v>
      </c>
      <c r="N8" s="335">
        <v>0</v>
      </c>
      <c r="O8" s="335">
        <v>26</v>
      </c>
      <c r="P8" s="335">
        <v>0</v>
      </c>
      <c r="Q8" s="336">
        <f t="shared" si="0"/>
        <v>1464</v>
      </c>
    </row>
    <row r="9" spans="1:17" ht="11.25">
      <c r="A9" s="318" t="s">
        <v>168</v>
      </c>
      <c r="B9" s="335">
        <v>1249</v>
      </c>
      <c r="C9" s="335">
        <v>323</v>
      </c>
      <c r="D9" s="335">
        <v>92</v>
      </c>
      <c r="E9" s="335">
        <v>76</v>
      </c>
      <c r="F9" s="335">
        <v>65</v>
      </c>
      <c r="G9" s="335">
        <v>26</v>
      </c>
      <c r="H9" s="335">
        <v>18</v>
      </c>
      <c r="I9" s="335">
        <v>30</v>
      </c>
      <c r="J9" s="335">
        <v>967</v>
      </c>
      <c r="K9" s="335">
        <v>26</v>
      </c>
      <c r="L9" s="335">
        <v>89</v>
      </c>
      <c r="M9" s="335">
        <v>0</v>
      </c>
      <c r="N9" s="335">
        <v>32</v>
      </c>
      <c r="O9" s="335">
        <v>46</v>
      </c>
      <c r="P9" s="335">
        <v>0</v>
      </c>
      <c r="Q9" s="336">
        <f t="shared" si="0"/>
        <v>3039</v>
      </c>
    </row>
    <row r="10" spans="1:17" ht="11.25">
      <c r="A10" s="318" t="s">
        <v>169</v>
      </c>
      <c r="B10" s="335">
        <v>851</v>
      </c>
      <c r="C10" s="335">
        <v>76</v>
      </c>
      <c r="D10" s="335">
        <v>67</v>
      </c>
      <c r="E10" s="335">
        <v>43</v>
      </c>
      <c r="F10" s="335">
        <v>0</v>
      </c>
      <c r="G10" s="335">
        <v>13</v>
      </c>
      <c r="H10" s="335">
        <v>13</v>
      </c>
      <c r="I10" s="335">
        <v>39</v>
      </c>
      <c r="J10" s="335">
        <v>891</v>
      </c>
      <c r="K10" s="335">
        <v>34</v>
      </c>
      <c r="L10" s="335">
        <v>34</v>
      </c>
      <c r="M10" s="335">
        <v>0</v>
      </c>
      <c r="N10" s="335">
        <v>0</v>
      </c>
      <c r="O10" s="335">
        <v>28</v>
      </c>
      <c r="P10" s="335">
        <v>20</v>
      </c>
      <c r="Q10" s="336">
        <f t="shared" si="0"/>
        <v>2109</v>
      </c>
    </row>
    <row r="11" spans="1:17" ht="11.25">
      <c r="A11" s="318" t="s">
        <v>170</v>
      </c>
      <c r="B11" s="335">
        <v>433</v>
      </c>
      <c r="C11" s="335">
        <v>71</v>
      </c>
      <c r="D11" s="335">
        <v>85</v>
      </c>
      <c r="E11" s="335">
        <v>21</v>
      </c>
      <c r="F11" s="335">
        <v>0</v>
      </c>
      <c r="G11" s="335">
        <v>8</v>
      </c>
      <c r="H11" s="335">
        <v>7</v>
      </c>
      <c r="I11" s="335">
        <v>20</v>
      </c>
      <c r="J11" s="335">
        <v>426</v>
      </c>
      <c r="K11" s="335">
        <v>26</v>
      </c>
      <c r="L11" s="335">
        <v>26</v>
      </c>
      <c r="M11" s="335">
        <v>0</v>
      </c>
      <c r="N11" s="335">
        <v>0</v>
      </c>
      <c r="O11" s="335">
        <v>19</v>
      </c>
      <c r="P11" s="335">
        <v>0</v>
      </c>
      <c r="Q11" s="336">
        <f t="shared" si="0"/>
        <v>1142</v>
      </c>
    </row>
    <row r="12" spans="1:17" ht="11.25">
      <c r="A12" s="318" t="s">
        <v>171</v>
      </c>
      <c r="B12" s="335">
        <v>102</v>
      </c>
      <c r="C12" s="335">
        <v>43</v>
      </c>
      <c r="D12" s="335">
        <v>0</v>
      </c>
      <c r="E12" s="335">
        <v>0</v>
      </c>
      <c r="F12" s="335">
        <v>0</v>
      </c>
      <c r="G12" s="335">
        <v>0</v>
      </c>
      <c r="H12" s="335">
        <v>0</v>
      </c>
      <c r="I12" s="335">
        <v>0</v>
      </c>
      <c r="J12" s="335">
        <v>97</v>
      </c>
      <c r="K12" s="335">
        <v>0</v>
      </c>
      <c r="L12" s="335">
        <v>0</v>
      </c>
      <c r="M12" s="335">
        <v>0</v>
      </c>
      <c r="N12" s="335">
        <v>0</v>
      </c>
      <c r="O12" s="335">
        <v>0</v>
      </c>
      <c r="P12" s="335">
        <v>0</v>
      </c>
      <c r="Q12" s="336">
        <f t="shared" si="0"/>
        <v>242</v>
      </c>
    </row>
    <row r="13" spans="1:17" ht="11.25">
      <c r="A13" s="318" t="s">
        <v>172</v>
      </c>
      <c r="B13" s="335">
        <v>411</v>
      </c>
      <c r="C13" s="335">
        <v>15</v>
      </c>
      <c r="D13" s="335">
        <v>56</v>
      </c>
      <c r="E13" s="335">
        <v>36</v>
      </c>
      <c r="F13" s="335">
        <v>0</v>
      </c>
      <c r="G13" s="335">
        <v>8</v>
      </c>
      <c r="H13" s="335">
        <v>8</v>
      </c>
      <c r="I13" s="335">
        <v>18</v>
      </c>
      <c r="J13" s="335">
        <v>506</v>
      </c>
      <c r="K13" s="335">
        <v>0</v>
      </c>
      <c r="L13" s="335">
        <v>41</v>
      </c>
      <c r="M13" s="335">
        <v>0</v>
      </c>
      <c r="N13" s="335">
        <v>0</v>
      </c>
      <c r="O13" s="335">
        <v>23</v>
      </c>
      <c r="P13" s="335">
        <v>0</v>
      </c>
      <c r="Q13" s="336">
        <f t="shared" si="0"/>
        <v>1122</v>
      </c>
    </row>
    <row r="14" spans="1:17" ht="11.25">
      <c r="A14" s="318" t="s">
        <v>173</v>
      </c>
      <c r="B14" s="335">
        <v>586</v>
      </c>
      <c r="C14" s="335">
        <v>46</v>
      </c>
      <c r="D14" s="335">
        <v>67</v>
      </c>
      <c r="E14" s="335">
        <v>42</v>
      </c>
      <c r="F14" s="335">
        <v>0</v>
      </c>
      <c r="G14" s="335">
        <v>13</v>
      </c>
      <c r="H14" s="335">
        <v>9</v>
      </c>
      <c r="I14" s="335">
        <v>20</v>
      </c>
      <c r="J14" s="335">
        <v>696</v>
      </c>
      <c r="K14" s="335">
        <v>0</v>
      </c>
      <c r="L14" s="335">
        <v>41</v>
      </c>
      <c r="M14" s="335">
        <v>0</v>
      </c>
      <c r="N14" s="335">
        <v>0</v>
      </c>
      <c r="O14" s="335">
        <v>25</v>
      </c>
      <c r="P14" s="335">
        <v>0</v>
      </c>
      <c r="Q14" s="336">
        <f t="shared" si="0"/>
        <v>1545</v>
      </c>
    </row>
    <row r="15" spans="1:17" ht="11.25">
      <c r="A15" s="318" t="s">
        <v>174</v>
      </c>
      <c r="B15" s="335">
        <v>3116</v>
      </c>
      <c r="C15" s="335">
        <v>505</v>
      </c>
      <c r="D15" s="335">
        <v>1641</v>
      </c>
      <c r="E15" s="335">
        <v>338</v>
      </c>
      <c r="F15" s="335">
        <v>93</v>
      </c>
      <c r="G15" s="335">
        <v>121</v>
      </c>
      <c r="H15" s="335">
        <v>56</v>
      </c>
      <c r="I15" s="335">
        <v>205</v>
      </c>
      <c r="J15" s="335">
        <v>3835</v>
      </c>
      <c r="K15" s="335">
        <v>133</v>
      </c>
      <c r="L15" s="335">
        <v>464</v>
      </c>
      <c r="M15" s="335">
        <v>310</v>
      </c>
      <c r="N15" s="335">
        <v>286</v>
      </c>
      <c r="O15" s="335">
        <v>122</v>
      </c>
      <c r="P15" s="335">
        <v>25</v>
      </c>
      <c r="Q15" s="336">
        <f t="shared" si="0"/>
        <v>11250</v>
      </c>
    </row>
    <row r="16" spans="1:17" ht="11.25">
      <c r="A16" s="318" t="s">
        <v>175</v>
      </c>
      <c r="B16" s="335">
        <v>822</v>
      </c>
      <c r="C16" s="335">
        <v>121</v>
      </c>
      <c r="D16" s="335">
        <v>47</v>
      </c>
      <c r="E16" s="335">
        <v>49</v>
      </c>
      <c r="F16" s="335">
        <v>62</v>
      </c>
      <c r="G16" s="335">
        <v>21</v>
      </c>
      <c r="H16" s="335">
        <v>17</v>
      </c>
      <c r="I16" s="335">
        <v>67</v>
      </c>
      <c r="J16" s="335">
        <v>905</v>
      </c>
      <c r="K16" s="335">
        <v>45</v>
      </c>
      <c r="L16" s="335">
        <v>80</v>
      </c>
      <c r="M16" s="335">
        <v>0</v>
      </c>
      <c r="N16" s="335">
        <v>0</v>
      </c>
      <c r="O16" s="335">
        <v>55</v>
      </c>
      <c r="P16" s="335">
        <v>0</v>
      </c>
      <c r="Q16" s="336">
        <f t="shared" si="0"/>
        <v>2291</v>
      </c>
    </row>
    <row r="17" spans="1:17" ht="11.25">
      <c r="A17" s="318" t="s">
        <v>176</v>
      </c>
      <c r="B17" s="335">
        <v>365</v>
      </c>
      <c r="C17" s="335">
        <v>51</v>
      </c>
      <c r="D17" s="335">
        <v>36</v>
      </c>
      <c r="E17" s="335">
        <v>23</v>
      </c>
      <c r="F17" s="335">
        <v>0</v>
      </c>
      <c r="G17" s="335">
        <v>12</v>
      </c>
      <c r="H17" s="335">
        <v>10</v>
      </c>
      <c r="I17" s="335">
        <v>0</v>
      </c>
      <c r="J17" s="335">
        <v>431</v>
      </c>
      <c r="K17" s="335">
        <v>0</v>
      </c>
      <c r="L17" s="335">
        <v>54</v>
      </c>
      <c r="M17" s="335">
        <v>0</v>
      </c>
      <c r="N17" s="335">
        <v>0</v>
      </c>
      <c r="O17" s="335">
        <v>22</v>
      </c>
      <c r="P17" s="335">
        <v>0</v>
      </c>
      <c r="Q17" s="336">
        <f t="shared" si="0"/>
        <v>1004</v>
      </c>
    </row>
    <row r="18" spans="1:17" ht="11.25">
      <c r="A18" s="318" t="s">
        <v>177</v>
      </c>
      <c r="B18" s="335">
        <v>919</v>
      </c>
      <c r="C18" s="335">
        <v>106</v>
      </c>
      <c r="D18" s="335">
        <v>132</v>
      </c>
      <c r="E18" s="335">
        <v>82</v>
      </c>
      <c r="F18" s="335">
        <v>50</v>
      </c>
      <c r="G18" s="335">
        <v>10</v>
      </c>
      <c r="H18" s="335">
        <v>9</v>
      </c>
      <c r="I18" s="335">
        <v>47</v>
      </c>
      <c r="J18" s="335">
        <v>1108</v>
      </c>
      <c r="K18" s="335">
        <v>37</v>
      </c>
      <c r="L18" s="335">
        <v>75</v>
      </c>
      <c r="M18" s="335">
        <v>0</v>
      </c>
      <c r="N18" s="335">
        <v>0</v>
      </c>
      <c r="O18" s="335">
        <v>52</v>
      </c>
      <c r="P18" s="335">
        <v>0</v>
      </c>
      <c r="Q18" s="336">
        <f t="shared" si="0"/>
        <v>2627</v>
      </c>
    </row>
    <row r="19" spans="1:17" ht="11.25">
      <c r="A19" s="318" t="s">
        <v>178</v>
      </c>
      <c r="B19" s="335">
        <v>863</v>
      </c>
      <c r="C19" s="335">
        <v>190</v>
      </c>
      <c r="D19" s="335">
        <v>128</v>
      </c>
      <c r="E19" s="335">
        <v>50</v>
      </c>
      <c r="F19" s="335">
        <v>0</v>
      </c>
      <c r="G19" s="335">
        <v>19</v>
      </c>
      <c r="H19" s="335">
        <v>0</v>
      </c>
      <c r="I19" s="335">
        <v>61</v>
      </c>
      <c r="J19" s="335">
        <v>783</v>
      </c>
      <c r="K19" s="335">
        <v>40</v>
      </c>
      <c r="L19" s="335">
        <v>47</v>
      </c>
      <c r="M19" s="335">
        <v>36</v>
      </c>
      <c r="N19" s="335">
        <v>18</v>
      </c>
      <c r="O19" s="335">
        <v>27</v>
      </c>
      <c r="P19" s="335">
        <v>0</v>
      </c>
      <c r="Q19" s="336">
        <f t="shared" si="0"/>
        <v>2262</v>
      </c>
    </row>
    <row r="20" spans="1:17" ht="11.25">
      <c r="A20" s="318" t="s">
        <v>179</v>
      </c>
      <c r="B20" s="335">
        <v>1078</v>
      </c>
      <c r="C20" s="335">
        <v>98</v>
      </c>
      <c r="D20" s="335">
        <v>131</v>
      </c>
      <c r="E20" s="335">
        <v>137</v>
      </c>
      <c r="F20" s="335">
        <v>66</v>
      </c>
      <c r="G20" s="335">
        <v>18</v>
      </c>
      <c r="H20" s="335">
        <v>17</v>
      </c>
      <c r="I20" s="335">
        <v>79</v>
      </c>
      <c r="J20" s="335">
        <v>1709</v>
      </c>
      <c r="K20" s="335">
        <v>0</v>
      </c>
      <c r="L20" s="335">
        <v>209</v>
      </c>
      <c r="M20" s="335">
        <v>59</v>
      </c>
      <c r="N20" s="335">
        <v>63</v>
      </c>
      <c r="O20" s="335">
        <v>62</v>
      </c>
      <c r="P20" s="335">
        <v>0</v>
      </c>
      <c r="Q20" s="336">
        <f t="shared" si="0"/>
        <v>3726</v>
      </c>
    </row>
    <row r="21" spans="1:17" ht="11.25">
      <c r="A21" s="318" t="s">
        <v>180</v>
      </c>
      <c r="B21" s="335">
        <v>1255</v>
      </c>
      <c r="C21" s="335">
        <v>145</v>
      </c>
      <c r="D21" s="335">
        <v>85</v>
      </c>
      <c r="E21" s="335">
        <v>76</v>
      </c>
      <c r="F21" s="335">
        <v>0</v>
      </c>
      <c r="G21" s="335">
        <v>16</v>
      </c>
      <c r="H21" s="335">
        <v>20</v>
      </c>
      <c r="I21" s="335">
        <v>58</v>
      </c>
      <c r="J21" s="335">
        <v>955</v>
      </c>
      <c r="K21" s="335">
        <v>28</v>
      </c>
      <c r="L21" s="335">
        <v>89</v>
      </c>
      <c r="M21" s="335">
        <v>0</v>
      </c>
      <c r="N21" s="335">
        <v>37</v>
      </c>
      <c r="O21" s="335">
        <v>43</v>
      </c>
      <c r="P21" s="335">
        <v>0</v>
      </c>
      <c r="Q21" s="336">
        <f t="shared" si="0"/>
        <v>2807</v>
      </c>
    </row>
    <row r="22" spans="1:17" ht="11.25">
      <c r="A22" s="318" t="s">
        <v>181</v>
      </c>
      <c r="B22" s="335">
        <v>566</v>
      </c>
      <c r="C22" s="335">
        <v>112</v>
      </c>
      <c r="D22" s="335">
        <v>52</v>
      </c>
      <c r="E22" s="335">
        <v>77</v>
      </c>
      <c r="F22" s="335">
        <v>0</v>
      </c>
      <c r="G22" s="335">
        <v>19</v>
      </c>
      <c r="H22" s="335">
        <v>10</v>
      </c>
      <c r="I22" s="335">
        <v>22</v>
      </c>
      <c r="J22" s="335">
        <v>881</v>
      </c>
      <c r="K22" s="335">
        <v>28</v>
      </c>
      <c r="L22" s="335">
        <v>38</v>
      </c>
      <c r="M22" s="335">
        <v>0</v>
      </c>
      <c r="N22" s="335">
        <v>0</v>
      </c>
      <c r="O22" s="335">
        <v>37</v>
      </c>
      <c r="P22" s="335">
        <v>13</v>
      </c>
      <c r="Q22" s="336">
        <f t="shared" si="0"/>
        <v>1855</v>
      </c>
    </row>
    <row r="23" spans="1:17" ht="11.25">
      <c r="A23" s="318" t="s">
        <v>182</v>
      </c>
      <c r="B23" s="335">
        <v>585</v>
      </c>
      <c r="C23" s="335">
        <v>96</v>
      </c>
      <c r="D23" s="335">
        <v>45</v>
      </c>
      <c r="E23" s="335">
        <v>26</v>
      </c>
      <c r="F23" s="335">
        <v>0</v>
      </c>
      <c r="G23" s="335">
        <v>14</v>
      </c>
      <c r="H23" s="335">
        <v>0</v>
      </c>
      <c r="I23" s="335">
        <v>0</v>
      </c>
      <c r="J23" s="335">
        <v>628</v>
      </c>
      <c r="K23" s="335">
        <v>21</v>
      </c>
      <c r="L23" s="335">
        <v>22</v>
      </c>
      <c r="M23" s="335">
        <v>0</v>
      </c>
      <c r="N23" s="335">
        <v>0</v>
      </c>
      <c r="O23" s="335">
        <v>24</v>
      </c>
      <c r="P23" s="335">
        <v>0</v>
      </c>
      <c r="Q23" s="336">
        <f t="shared" si="0"/>
        <v>1461</v>
      </c>
    </row>
    <row r="24" spans="1:17" ht="11.25">
      <c r="A24" s="318" t="s">
        <v>183</v>
      </c>
      <c r="B24" s="335">
        <v>2030</v>
      </c>
      <c r="C24" s="335">
        <v>302</v>
      </c>
      <c r="D24" s="335">
        <v>466</v>
      </c>
      <c r="E24" s="335">
        <v>149</v>
      </c>
      <c r="F24" s="335">
        <v>0</v>
      </c>
      <c r="G24" s="335">
        <v>45</v>
      </c>
      <c r="H24" s="335">
        <v>16</v>
      </c>
      <c r="I24" s="335">
        <v>79</v>
      </c>
      <c r="J24" s="335">
        <v>1801</v>
      </c>
      <c r="K24" s="335">
        <v>46</v>
      </c>
      <c r="L24" s="335">
        <v>171</v>
      </c>
      <c r="M24" s="335">
        <v>0</v>
      </c>
      <c r="N24" s="335">
        <v>26</v>
      </c>
      <c r="O24" s="335">
        <v>71</v>
      </c>
      <c r="P24" s="335">
        <v>0</v>
      </c>
      <c r="Q24" s="336">
        <f t="shared" si="0"/>
        <v>5202</v>
      </c>
    </row>
    <row r="25" spans="1:17" ht="11.25">
      <c r="A25" s="318" t="s">
        <v>184</v>
      </c>
      <c r="B25" s="335">
        <v>2431</v>
      </c>
      <c r="C25" s="335">
        <v>365</v>
      </c>
      <c r="D25" s="335">
        <v>638</v>
      </c>
      <c r="E25" s="335">
        <v>192</v>
      </c>
      <c r="F25" s="335">
        <v>0</v>
      </c>
      <c r="G25" s="335">
        <v>55</v>
      </c>
      <c r="H25" s="335">
        <v>17</v>
      </c>
      <c r="I25" s="335">
        <v>102</v>
      </c>
      <c r="J25" s="335">
        <v>2450</v>
      </c>
      <c r="K25" s="335">
        <v>115</v>
      </c>
      <c r="L25" s="335">
        <v>91</v>
      </c>
      <c r="M25" s="335">
        <v>0</v>
      </c>
      <c r="N25" s="335">
        <v>0</v>
      </c>
      <c r="O25" s="335">
        <v>93</v>
      </c>
      <c r="P25" s="335">
        <v>60</v>
      </c>
      <c r="Q25" s="336">
        <f t="shared" si="0"/>
        <v>6609</v>
      </c>
    </row>
    <row r="26" spans="1:17" ht="11.25">
      <c r="A26" s="332" t="s">
        <v>185</v>
      </c>
      <c r="B26" s="336">
        <f>SUM(B4:B25)</f>
        <v>21295</v>
      </c>
      <c r="C26" s="336">
        <f aca="true" t="shared" si="1" ref="C26:Q26">SUM(C4:C25)</f>
        <v>3039</v>
      </c>
      <c r="D26" s="336">
        <f t="shared" si="1"/>
        <v>4100</v>
      </c>
      <c r="E26" s="336">
        <f t="shared" si="1"/>
        <v>1624</v>
      </c>
      <c r="F26" s="336">
        <f t="shared" si="1"/>
        <v>368</v>
      </c>
      <c r="G26" s="336">
        <f t="shared" si="1"/>
        <v>502</v>
      </c>
      <c r="H26" s="336">
        <f t="shared" si="1"/>
        <v>276</v>
      </c>
      <c r="I26" s="336">
        <f t="shared" si="1"/>
        <v>998</v>
      </c>
      <c r="J26" s="336">
        <f t="shared" si="1"/>
        <v>22745</v>
      </c>
      <c r="K26" s="336">
        <f t="shared" si="1"/>
        <v>676</v>
      </c>
      <c r="L26" s="336">
        <f t="shared" si="1"/>
        <v>1832</v>
      </c>
      <c r="M26" s="336">
        <f t="shared" si="1"/>
        <v>457</v>
      </c>
      <c r="N26" s="336">
        <f t="shared" si="1"/>
        <v>493</v>
      </c>
      <c r="O26" s="336">
        <f t="shared" si="1"/>
        <v>878</v>
      </c>
      <c r="P26" s="336">
        <f t="shared" si="1"/>
        <v>118</v>
      </c>
      <c r="Q26" s="336">
        <f t="shared" si="1"/>
        <v>59401</v>
      </c>
    </row>
    <row r="27" spans="1:17" ht="11.25">
      <c r="A27" s="318" t="s">
        <v>186</v>
      </c>
      <c r="B27" s="335">
        <v>116</v>
      </c>
      <c r="C27" s="335">
        <v>40</v>
      </c>
      <c r="D27" s="335">
        <v>59</v>
      </c>
      <c r="E27" s="335">
        <v>0</v>
      </c>
      <c r="F27" s="335">
        <v>0</v>
      </c>
      <c r="G27" s="335">
        <v>6</v>
      </c>
      <c r="H27" s="335">
        <v>5</v>
      </c>
      <c r="I27" s="335">
        <v>19</v>
      </c>
      <c r="J27" s="335">
        <v>208</v>
      </c>
      <c r="K27" s="335">
        <v>0</v>
      </c>
      <c r="L27" s="335">
        <v>18</v>
      </c>
      <c r="M27" s="335">
        <v>0</v>
      </c>
      <c r="N27" s="335">
        <v>0</v>
      </c>
      <c r="O27" s="335">
        <v>23</v>
      </c>
      <c r="P27" s="335">
        <v>0</v>
      </c>
      <c r="Q27" s="336">
        <f>SUM(B27:P27)</f>
        <v>494</v>
      </c>
    </row>
    <row r="28" spans="1:17" ht="11.25">
      <c r="A28" s="318" t="s">
        <v>187</v>
      </c>
      <c r="B28" s="335">
        <v>58</v>
      </c>
      <c r="C28" s="335">
        <v>39</v>
      </c>
      <c r="D28" s="335">
        <v>67</v>
      </c>
      <c r="E28" s="335">
        <v>0</v>
      </c>
      <c r="F28" s="335">
        <v>0</v>
      </c>
      <c r="G28" s="335">
        <v>10</v>
      </c>
      <c r="H28" s="335">
        <v>0</v>
      </c>
      <c r="I28" s="335">
        <v>16</v>
      </c>
      <c r="J28" s="335">
        <v>160</v>
      </c>
      <c r="K28" s="335">
        <v>0</v>
      </c>
      <c r="L28" s="335">
        <v>19</v>
      </c>
      <c r="M28" s="335">
        <v>0</v>
      </c>
      <c r="N28" s="335">
        <v>0</v>
      </c>
      <c r="O28" s="335">
        <v>18</v>
      </c>
      <c r="P28" s="335">
        <v>0</v>
      </c>
      <c r="Q28" s="336">
        <f>SUM(B28:P28)</f>
        <v>387</v>
      </c>
    </row>
    <row r="29" spans="1:17" ht="11.25">
      <c r="A29" s="332" t="s">
        <v>188</v>
      </c>
      <c r="B29" s="336">
        <f>SUM(B26:B28)</f>
        <v>21469</v>
      </c>
      <c r="C29" s="336">
        <f aca="true" t="shared" si="2" ref="C29:Q29">SUM(C26:C28)</f>
        <v>3118</v>
      </c>
      <c r="D29" s="336">
        <f t="shared" si="2"/>
        <v>4226</v>
      </c>
      <c r="E29" s="336">
        <f t="shared" si="2"/>
        <v>1624</v>
      </c>
      <c r="F29" s="336">
        <f t="shared" si="2"/>
        <v>368</v>
      </c>
      <c r="G29" s="336">
        <f t="shared" si="2"/>
        <v>518</v>
      </c>
      <c r="H29" s="336">
        <f t="shared" si="2"/>
        <v>281</v>
      </c>
      <c r="I29" s="336">
        <f t="shared" si="2"/>
        <v>1033</v>
      </c>
      <c r="J29" s="336">
        <f t="shared" si="2"/>
        <v>23113</v>
      </c>
      <c r="K29" s="336">
        <f t="shared" si="2"/>
        <v>676</v>
      </c>
      <c r="L29" s="336">
        <f t="shared" si="2"/>
        <v>1869</v>
      </c>
      <c r="M29" s="336">
        <f t="shared" si="2"/>
        <v>457</v>
      </c>
      <c r="N29" s="336">
        <f t="shared" si="2"/>
        <v>493</v>
      </c>
      <c r="O29" s="336">
        <f t="shared" si="2"/>
        <v>919</v>
      </c>
      <c r="P29" s="336">
        <f t="shared" si="2"/>
        <v>118</v>
      </c>
      <c r="Q29" s="336">
        <f t="shared" si="2"/>
        <v>60282</v>
      </c>
    </row>
    <row r="31" ht="11.25">
      <c r="Q31" s="337"/>
    </row>
    <row r="32" ht="11.25">
      <c r="P32" s="337"/>
    </row>
  </sheetData>
  <sheetProtection/>
  <mergeCells count="1">
    <mergeCell ref="A1:Q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1" sqref="A1:Q1"/>
    </sheetView>
  </sheetViews>
  <sheetFormatPr defaultColWidth="11.421875" defaultRowHeight="12.75"/>
  <cols>
    <col min="1" max="1" width="21.28125" style="1" customWidth="1"/>
    <col min="2" max="17" width="10.28125" style="1" customWidth="1"/>
    <col min="18" max="16384" width="11.421875" style="1" customWidth="1"/>
  </cols>
  <sheetData>
    <row r="1" spans="1:17" ht="11.25">
      <c r="A1" s="549" t="s">
        <v>295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1.25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</row>
    <row r="3" spans="1:17" ht="33.75">
      <c r="A3" s="332" t="s">
        <v>146</v>
      </c>
      <c r="B3" s="333" t="s">
        <v>147</v>
      </c>
      <c r="C3" s="333" t="s">
        <v>148</v>
      </c>
      <c r="D3" s="333" t="s">
        <v>149</v>
      </c>
      <c r="E3" s="333" t="s">
        <v>150</v>
      </c>
      <c r="F3" s="333" t="s">
        <v>152</v>
      </c>
      <c r="G3" s="333" t="s">
        <v>153</v>
      </c>
      <c r="H3" s="333" t="s">
        <v>154</v>
      </c>
      <c r="I3" s="333" t="s">
        <v>155</v>
      </c>
      <c r="J3" s="333" t="s">
        <v>156</v>
      </c>
      <c r="K3" s="333" t="s">
        <v>157</v>
      </c>
      <c r="L3" s="333" t="s">
        <v>158</v>
      </c>
      <c r="M3" s="333" t="s">
        <v>294</v>
      </c>
      <c r="N3" s="333" t="s">
        <v>160</v>
      </c>
      <c r="O3" s="333" t="s">
        <v>161</v>
      </c>
      <c r="P3" s="333" t="s">
        <v>162</v>
      </c>
      <c r="Q3" s="334" t="s">
        <v>4</v>
      </c>
    </row>
    <row r="4" spans="1:17" ht="11.25">
      <c r="A4" s="318" t="s">
        <v>163</v>
      </c>
      <c r="B4" s="335">
        <v>88.4272997032641</v>
      </c>
      <c r="C4" s="335">
        <v>32.72727272727273</v>
      </c>
      <c r="D4" s="335">
        <v>99.18032786885246</v>
      </c>
      <c r="E4" s="335">
        <v>74.19354838709677</v>
      </c>
      <c r="F4" s="335"/>
      <c r="G4" s="335">
        <v>70.83333333333334</v>
      </c>
      <c r="H4" s="335">
        <v>84.61538461538461</v>
      </c>
      <c r="I4" s="335">
        <v>100</v>
      </c>
      <c r="J4" s="335">
        <v>88.27493261455525</v>
      </c>
      <c r="K4" s="335"/>
      <c r="L4" s="335">
        <v>61.904761904761905</v>
      </c>
      <c r="M4" s="335"/>
      <c r="N4" s="335"/>
      <c r="O4" s="335">
        <v>100</v>
      </c>
      <c r="P4" s="335"/>
      <c r="Q4" s="336">
        <v>84.8108108108108</v>
      </c>
    </row>
    <row r="5" spans="1:17" ht="11.25">
      <c r="A5" s="318" t="s">
        <v>164</v>
      </c>
      <c r="B5" s="335">
        <v>89.86099754701553</v>
      </c>
      <c r="C5" s="335">
        <v>32.5</v>
      </c>
      <c r="D5" s="335">
        <v>100</v>
      </c>
      <c r="E5" s="335">
        <v>81.11111111111111</v>
      </c>
      <c r="F5" s="335">
        <v>81.25</v>
      </c>
      <c r="G5" s="335">
        <v>51.85185185185185</v>
      </c>
      <c r="H5" s="335">
        <v>92.85714285714286</v>
      </c>
      <c r="I5" s="335">
        <v>97.43589743589743</v>
      </c>
      <c r="J5" s="335">
        <v>84.31372549019608</v>
      </c>
      <c r="K5" s="335">
        <v>57.14285714285714</v>
      </c>
      <c r="L5" s="335">
        <v>57.446808510638306</v>
      </c>
      <c r="M5" s="335">
        <v>90.38461538461539</v>
      </c>
      <c r="N5" s="335">
        <v>80.64516129032258</v>
      </c>
      <c r="O5" s="335">
        <v>100</v>
      </c>
      <c r="P5" s="335"/>
      <c r="Q5" s="336">
        <v>83.4307992202729</v>
      </c>
    </row>
    <row r="6" spans="1:17" ht="11.25">
      <c r="A6" s="318" t="s">
        <v>165</v>
      </c>
      <c r="B6" s="335">
        <v>91.58110882956879</v>
      </c>
      <c r="C6" s="335">
        <v>33.33333333333333</v>
      </c>
      <c r="D6" s="335">
        <v>100</v>
      </c>
      <c r="E6" s="335">
        <v>89.47368421052632</v>
      </c>
      <c r="F6" s="335"/>
      <c r="G6" s="335">
        <v>50</v>
      </c>
      <c r="H6" s="335">
        <v>57.14285714285714</v>
      </c>
      <c r="I6" s="335">
        <v>100</v>
      </c>
      <c r="J6" s="335">
        <v>84.19047619047619</v>
      </c>
      <c r="K6" s="335">
        <v>74.19354838709677</v>
      </c>
      <c r="L6" s="335">
        <v>50</v>
      </c>
      <c r="M6" s="335"/>
      <c r="N6" s="335"/>
      <c r="O6" s="335">
        <v>96.15384615384616</v>
      </c>
      <c r="P6" s="335"/>
      <c r="Q6" s="336">
        <v>84.22738190552442</v>
      </c>
    </row>
    <row r="7" spans="1:17" ht="11.25">
      <c r="A7" s="318" t="s">
        <v>166</v>
      </c>
      <c r="B7" s="335">
        <v>93.06784660766961</v>
      </c>
      <c r="C7" s="335"/>
      <c r="D7" s="335">
        <v>100</v>
      </c>
      <c r="E7" s="335">
        <v>93.33333333333333</v>
      </c>
      <c r="F7" s="335"/>
      <c r="G7" s="335">
        <v>60</v>
      </c>
      <c r="H7" s="335">
        <v>86.66666666666667</v>
      </c>
      <c r="I7" s="335">
        <v>100</v>
      </c>
      <c r="J7" s="335">
        <v>84.88372093023256</v>
      </c>
      <c r="K7" s="335">
        <v>54.166666666666664</v>
      </c>
      <c r="L7" s="335">
        <v>50</v>
      </c>
      <c r="M7" s="335"/>
      <c r="N7" s="335"/>
      <c r="O7" s="335">
        <v>85.71428571428571</v>
      </c>
      <c r="P7" s="335"/>
      <c r="Q7" s="336">
        <v>87.83244680851064</v>
      </c>
    </row>
    <row r="8" spans="1:17" ht="11.25">
      <c r="A8" s="318" t="s">
        <v>167</v>
      </c>
      <c r="B8" s="335">
        <v>93.52014010507881</v>
      </c>
      <c r="C8" s="335">
        <v>23.728813559322035</v>
      </c>
      <c r="D8" s="335">
        <v>100</v>
      </c>
      <c r="E8" s="335">
        <v>91.8918918918919</v>
      </c>
      <c r="F8" s="335"/>
      <c r="G8" s="335">
        <v>40</v>
      </c>
      <c r="H8" s="335"/>
      <c r="I8" s="335">
        <v>95.65217391304348</v>
      </c>
      <c r="J8" s="335">
        <v>86.90851735015774</v>
      </c>
      <c r="K8" s="335"/>
      <c r="L8" s="335">
        <v>54.23728813559322</v>
      </c>
      <c r="M8" s="335"/>
      <c r="N8" s="335"/>
      <c r="O8" s="335">
        <v>100</v>
      </c>
      <c r="P8" s="335"/>
      <c r="Q8" s="336">
        <v>86.20218579234972</v>
      </c>
    </row>
    <row r="9" spans="1:17" ht="11.25">
      <c r="A9" s="318" t="s">
        <v>168</v>
      </c>
      <c r="B9" s="335">
        <v>90.95276220976781</v>
      </c>
      <c r="C9" s="335">
        <v>33.126934984520126</v>
      </c>
      <c r="D9" s="335">
        <v>100</v>
      </c>
      <c r="E9" s="335">
        <v>67.10526315789474</v>
      </c>
      <c r="F9" s="335">
        <v>93.84615384615384</v>
      </c>
      <c r="G9" s="335">
        <v>57.692307692307686</v>
      </c>
      <c r="H9" s="335">
        <v>88.88888888888889</v>
      </c>
      <c r="I9" s="335">
        <v>100</v>
      </c>
      <c r="J9" s="335">
        <v>83.86763185108583</v>
      </c>
      <c r="K9" s="335">
        <v>53.84615384615385</v>
      </c>
      <c r="L9" s="335">
        <v>46.06741573033708</v>
      </c>
      <c r="M9" s="335"/>
      <c r="N9" s="335">
        <v>68.75</v>
      </c>
      <c r="O9" s="335">
        <v>86.95652173913044</v>
      </c>
      <c r="P9" s="335"/>
      <c r="Q9" s="336">
        <v>80.15794669299112</v>
      </c>
    </row>
    <row r="10" spans="1:17" ht="11.25">
      <c r="A10" s="318" t="s">
        <v>169</v>
      </c>
      <c r="B10" s="335">
        <v>91.30434782608695</v>
      </c>
      <c r="C10" s="335">
        <v>36.84210526315789</v>
      </c>
      <c r="D10" s="335">
        <v>100</v>
      </c>
      <c r="E10" s="335">
        <v>86.04651162790698</v>
      </c>
      <c r="F10" s="335"/>
      <c r="G10" s="335">
        <v>61.53846153846154</v>
      </c>
      <c r="H10" s="335">
        <v>92.3076923076923</v>
      </c>
      <c r="I10" s="335">
        <v>100</v>
      </c>
      <c r="J10" s="335">
        <v>87.99102132435466</v>
      </c>
      <c r="K10" s="335">
        <v>50</v>
      </c>
      <c r="L10" s="335">
        <v>55.88235294117647</v>
      </c>
      <c r="M10" s="335"/>
      <c r="N10" s="335"/>
      <c r="O10" s="335">
        <v>100</v>
      </c>
      <c r="P10" s="335">
        <v>90</v>
      </c>
      <c r="Q10" s="336">
        <v>86.90807799442896</v>
      </c>
    </row>
    <row r="11" spans="1:17" ht="11.25">
      <c r="A11" s="318" t="s">
        <v>170</v>
      </c>
      <c r="B11" s="335">
        <v>93.30254041570439</v>
      </c>
      <c r="C11" s="335">
        <v>25.352112676056336</v>
      </c>
      <c r="D11" s="335">
        <v>98.82352941176471</v>
      </c>
      <c r="E11" s="335">
        <v>95.23809523809523</v>
      </c>
      <c r="F11" s="335"/>
      <c r="G11" s="335">
        <v>87.5</v>
      </c>
      <c r="H11" s="335">
        <v>71.42857142857143</v>
      </c>
      <c r="I11" s="335">
        <v>95</v>
      </c>
      <c r="J11" s="335">
        <v>86.61971830985915</v>
      </c>
      <c r="K11" s="335">
        <v>53.84615384615385</v>
      </c>
      <c r="L11" s="335">
        <v>61.53846153846154</v>
      </c>
      <c r="M11" s="335"/>
      <c r="N11" s="335"/>
      <c r="O11" s="335">
        <v>84.21052631578947</v>
      </c>
      <c r="P11" s="335"/>
      <c r="Q11" s="336">
        <v>85.11383537653239</v>
      </c>
    </row>
    <row r="12" spans="1:17" ht="11.25">
      <c r="A12" s="318" t="s">
        <v>171</v>
      </c>
      <c r="B12" s="335">
        <v>93.13725490196079</v>
      </c>
      <c r="C12" s="335">
        <v>37.2093023255814</v>
      </c>
      <c r="D12" s="335"/>
      <c r="E12" s="335"/>
      <c r="F12" s="335"/>
      <c r="G12" s="335"/>
      <c r="H12" s="335"/>
      <c r="I12" s="335"/>
      <c r="J12" s="335">
        <v>73.19587628865979</v>
      </c>
      <c r="K12" s="335"/>
      <c r="L12" s="335"/>
      <c r="M12" s="335"/>
      <c r="N12" s="335"/>
      <c r="O12" s="335"/>
      <c r="P12" s="335"/>
      <c r="Q12" s="336">
        <v>75.20661157024794</v>
      </c>
    </row>
    <row r="13" spans="1:17" ht="11.25">
      <c r="A13" s="318" t="s">
        <v>172</v>
      </c>
      <c r="B13" s="335">
        <v>91.97080291970804</v>
      </c>
      <c r="C13" s="335">
        <v>20</v>
      </c>
      <c r="D13" s="335">
        <v>100</v>
      </c>
      <c r="E13" s="335">
        <v>91.66666666666666</v>
      </c>
      <c r="F13" s="335"/>
      <c r="G13" s="335">
        <v>87.5</v>
      </c>
      <c r="H13" s="335">
        <v>100</v>
      </c>
      <c r="I13" s="335">
        <v>100</v>
      </c>
      <c r="J13" s="335">
        <v>86.95652173913044</v>
      </c>
      <c r="K13" s="335"/>
      <c r="L13" s="335">
        <v>63.41463414634146</v>
      </c>
      <c r="M13" s="335"/>
      <c r="N13" s="335"/>
      <c r="O13" s="335">
        <v>91.30434782608695</v>
      </c>
      <c r="P13" s="335"/>
      <c r="Q13" s="336">
        <v>88.23529411764706</v>
      </c>
    </row>
    <row r="14" spans="1:17" ht="11.25">
      <c r="A14" s="318" t="s">
        <v>173</v>
      </c>
      <c r="B14" s="335">
        <v>94.7098976109215</v>
      </c>
      <c r="C14" s="335">
        <v>17.391304347826086</v>
      </c>
      <c r="D14" s="335">
        <v>100</v>
      </c>
      <c r="E14" s="335">
        <v>80.95238095238095</v>
      </c>
      <c r="F14" s="335"/>
      <c r="G14" s="335">
        <v>61.53846153846154</v>
      </c>
      <c r="H14" s="335">
        <v>66.66666666666666</v>
      </c>
      <c r="I14" s="335">
        <v>100</v>
      </c>
      <c r="J14" s="335">
        <v>88.64942528735632</v>
      </c>
      <c r="K14" s="335"/>
      <c r="L14" s="335">
        <v>48.78048780487805</v>
      </c>
      <c r="M14" s="335"/>
      <c r="N14" s="335"/>
      <c r="O14" s="335">
        <v>96</v>
      </c>
      <c r="P14" s="335"/>
      <c r="Q14" s="336">
        <v>87.96116504854369</v>
      </c>
    </row>
    <row r="15" spans="1:17" ht="11.25">
      <c r="A15" s="318" t="s">
        <v>174</v>
      </c>
      <c r="B15" s="335">
        <v>89.34531450577664</v>
      </c>
      <c r="C15" s="335">
        <v>20.198019801980198</v>
      </c>
      <c r="D15" s="335">
        <v>99.14686166971359</v>
      </c>
      <c r="E15" s="335">
        <v>83.13609467455622</v>
      </c>
      <c r="F15" s="335">
        <v>95.6989247311828</v>
      </c>
      <c r="G15" s="335">
        <v>68.59504132231406</v>
      </c>
      <c r="H15" s="335">
        <v>87.5</v>
      </c>
      <c r="I15" s="335">
        <v>100</v>
      </c>
      <c r="J15" s="335">
        <v>87.2490221642764</v>
      </c>
      <c r="K15" s="335">
        <v>56.390977443609025</v>
      </c>
      <c r="L15" s="335">
        <v>56.25</v>
      </c>
      <c r="M15" s="335">
        <v>94.51612903225806</v>
      </c>
      <c r="N15" s="335">
        <v>60.83916083916085</v>
      </c>
      <c r="O15" s="335">
        <v>96.72131147540983</v>
      </c>
      <c r="P15" s="335">
        <v>80</v>
      </c>
      <c r="Q15" s="336">
        <v>84.51949429758642</v>
      </c>
    </row>
    <row r="16" spans="1:17" ht="11.25">
      <c r="A16" s="318" t="s">
        <v>175</v>
      </c>
      <c r="B16" s="335">
        <v>86.25304136253041</v>
      </c>
      <c r="C16" s="335">
        <v>23.96694214876033</v>
      </c>
      <c r="D16" s="335">
        <v>97.87234042553192</v>
      </c>
      <c r="E16" s="335">
        <v>77.55102040816327</v>
      </c>
      <c r="F16" s="335">
        <v>93.54838709677419</v>
      </c>
      <c r="G16" s="335">
        <v>76.19047619047619</v>
      </c>
      <c r="H16" s="335">
        <v>100</v>
      </c>
      <c r="I16" s="335">
        <v>98.50746268656717</v>
      </c>
      <c r="J16" s="335">
        <v>83.09392265193371</v>
      </c>
      <c r="K16" s="335">
        <v>64.44444444444444</v>
      </c>
      <c r="L16" s="335">
        <v>41.25</v>
      </c>
      <c r="M16" s="335"/>
      <c r="N16" s="335"/>
      <c r="O16" s="335">
        <v>94.54545454545455</v>
      </c>
      <c r="P16" s="335"/>
      <c r="Q16" s="336">
        <v>80.77253218884121</v>
      </c>
    </row>
    <row r="17" spans="1:17" ht="11.25">
      <c r="A17" s="318" t="s">
        <v>176</v>
      </c>
      <c r="B17" s="335">
        <v>92.32876712328768</v>
      </c>
      <c r="C17" s="335">
        <v>33.33333333333333</v>
      </c>
      <c r="D17" s="335">
        <v>100</v>
      </c>
      <c r="E17" s="335">
        <v>91.30434782608695</v>
      </c>
      <c r="F17" s="335"/>
      <c r="G17" s="335">
        <v>50</v>
      </c>
      <c r="H17" s="335">
        <v>80</v>
      </c>
      <c r="I17" s="335"/>
      <c r="J17" s="335">
        <v>83.52668213457076</v>
      </c>
      <c r="K17" s="335"/>
      <c r="L17" s="335">
        <v>40.74074074074074</v>
      </c>
      <c r="M17" s="335"/>
      <c r="N17" s="335"/>
      <c r="O17" s="335">
        <v>95.45454545454545</v>
      </c>
      <c r="P17" s="335"/>
      <c r="Q17" s="336">
        <v>82.47011952191235</v>
      </c>
    </row>
    <row r="18" spans="1:17" ht="11.25">
      <c r="A18" s="318" t="s">
        <v>177</v>
      </c>
      <c r="B18" s="335">
        <v>89.66267682263329</v>
      </c>
      <c r="C18" s="335">
        <v>30.18867924528302</v>
      </c>
      <c r="D18" s="335">
        <v>99.24242424242425</v>
      </c>
      <c r="E18" s="335">
        <v>79.26829268292683</v>
      </c>
      <c r="F18" s="335">
        <v>84</v>
      </c>
      <c r="G18" s="335">
        <v>90</v>
      </c>
      <c r="H18" s="335">
        <v>100</v>
      </c>
      <c r="I18" s="335">
        <v>93.61702127659575</v>
      </c>
      <c r="J18" s="335">
        <v>84.47653429602889</v>
      </c>
      <c r="K18" s="335">
        <v>62.16216216216216</v>
      </c>
      <c r="L18" s="335">
        <v>69.33333333333334</v>
      </c>
      <c r="M18" s="335"/>
      <c r="N18" s="335"/>
      <c r="O18" s="335">
        <v>92.3076923076923</v>
      </c>
      <c r="P18" s="335"/>
      <c r="Q18" s="336">
        <v>84.56101190476191</v>
      </c>
    </row>
    <row r="19" spans="1:17" ht="11.25">
      <c r="A19" s="318" t="s">
        <v>178</v>
      </c>
      <c r="B19" s="335">
        <v>90.61413673232909</v>
      </c>
      <c r="C19" s="335">
        <v>34.21052631578947</v>
      </c>
      <c r="D19" s="335">
        <v>99.21875</v>
      </c>
      <c r="E19" s="335">
        <v>94</v>
      </c>
      <c r="F19" s="335"/>
      <c r="G19" s="335">
        <v>68.42105263157895</v>
      </c>
      <c r="H19" s="335"/>
      <c r="I19" s="335">
        <v>98.36065573770492</v>
      </c>
      <c r="J19" s="335">
        <v>88.12260536398468</v>
      </c>
      <c r="K19" s="335">
        <v>52.5</v>
      </c>
      <c r="L19" s="335">
        <v>55.319148936170215</v>
      </c>
      <c r="M19" s="335">
        <v>94.44444444444444</v>
      </c>
      <c r="N19" s="335">
        <v>66.66666666666666</v>
      </c>
      <c r="O19" s="335">
        <v>88.88888888888889</v>
      </c>
      <c r="P19" s="335"/>
      <c r="Q19" s="336">
        <v>84.04067197170646</v>
      </c>
    </row>
    <row r="20" spans="1:17" ht="11.25">
      <c r="A20" s="318" t="s">
        <v>179</v>
      </c>
      <c r="B20" s="335">
        <v>86.5491651205937</v>
      </c>
      <c r="C20" s="335">
        <v>23.46938775510204</v>
      </c>
      <c r="D20" s="335">
        <v>96.18320610687023</v>
      </c>
      <c r="E20" s="335">
        <v>72.26277372262774</v>
      </c>
      <c r="F20" s="335">
        <v>90.9090909090909</v>
      </c>
      <c r="G20" s="335">
        <v>61.111111111111114</v>
      </c>
      <c r="H20" s="335">
        <v>76.47058823529412</v>
      </c>
      <c r="I20" s="335">
        <v>100</v>
      </c>
      <c r="J20" s="335">
        <v>85.25453481568168</v>
      </c>
      <c r="K20" s="335"/>
      <c r="L20" s="335">
        <v>57.41626794258373</v>
      </c>
      <c r="M20" s="335">
        <v>98.30508474576271</v>
      </c>
      <c r="N20" s="335">
        <v>69.84126984126983</v>
      </c>
      <c r="O20" s="335">
        <v>90.32258064516128</v>
      </c>
      <c r="P20" s="335"/>
      <c r="Q20" s="336">
        <v>82.7202963747023</v>
      </c>
    </row>
    <row r="21" spans="1:17" ht="11.25">
      <c r="A21" s="318" t="s">
        <v>180</v>
      </c>
      <c r="B21" s="335">
        <v>91.47410358565737</v>
      </c>
      <c r="C21" s="335">
        <v>48.96551724137931</v>
      </c>
      <c r="D21" s="335">
        <v>100</v>
      </c>
      <c r="E21" s="335">
        <v>86.8421052631579</v>
      </c>
      <c r="F21" s="335"/>
      <c r="G21" s="335">
        <v>62.5</v>
      </c>
      <c r="H21" s="335">
        <v>85</v>
      </c>
      <c r="I21" s="335">
        <v>100</v>
      </c>
      <c r="J21" s="335">
        <v>86.07329842931937</v>
      </c>
      <c r="K21" s="335">
        <v>60.71428571428571</v>
      </c>
      <c r="L21" s="335">
        <v>66.29213483146067</v>
      </c>
      <c r="M21" s="335"/>
      <c r="N21" s="335">
        <v>62.16216216216216</v>
      </c>
      <c r="O21" s="335">
        <v>95.34883720930233</v>
      </c>
      <c r="P21" s="335"/>
      <c r="Q21" s="336">
        <v>86.10616316351977</v>
      </c>
    </row>
    <row r="22" spans="1:17" ht="11.25">
      <c r="A22" s="318" t="s">
        <v>181</v>
      </c>
      <c r="B22" s="335">
        <v>89.57597173144876</v>
      </c>
      <c r="C22" s="335">
        <v>36.607142857142854</v>
      </c>
      <c r="D22" s="335">
        <v>100</v>
      </c>
      <c r="E22" s="335">
        <v>77.92207792207793</v>
      </c>
      <c r="F22" s="335"/>
      <c r="G22" s="335">
        <v>57.89473684210527</v>
      </c>
      <c r="H22" s="335">
        <v>60</v>
      </c>
      <c r="I22" s="335">
        <v>95.45454545454545</v>
      </c>
      <c r="J22" s="335">
        <v>83.99545970488082</v>
      </c>
      <c r="K22" s="335">
        <v>50</v>
      </c>
      <c r="L22" s="335">
        <v>63.1578947368421</v>
      </c>
      <c r="M22" s="335"/>
      <c r="N22" s="335"/>
      <c r="O22" s="335">
        <v>94.5945945945946</v>
      </c>
      <c r="P22" s="335">
        <v>61.53846153846154</v>
      </c>
      <c r="Q22" s="336">
        <v>81.88679245283019</v>
      </c>
    </row>
    <row r="23" spans="1:17" ht="11.25">
      <c r="A23" s="318" t="s">
        <v>182</v>
      </c>
      <c r="B23" s="335">
        <v>93.33333333333333</v>
      </c>
      <c r="C23" s="335">
        <v>32.29166666666667</v>
      </c>
      <c r="D23" s="335">
        <v>100</v>
      </c>
      <c r="E23" s="335">
        <v>88.46153846153845</v>
      </c>
      <c r="F23" s="335"/>
      <c r="G23" s="335">
        <v>21.428571428571427</v>
      </c>
      <c r="H23" s="335"/>
      <c r="I23" s="335"/>
      <c r="J23" s="335">
        <v>87.26114649681529</v>
      </c>
      <c r="K23" s="335">
        <v>61.904761904761905</v>
      </c>
      <c r="L23" s="335">
        <v>59.09090909090909</v>
      </c>
      <c r="M23" s="335"/>
      <c r="N23" s="335"/>
      <c r="O23" s="335">
        <v>95.83333333333334</v>
      </c>
      <c r="P23" s="335"/>
      <c r="Q23" s="336">
        <v>85.21560574948666</v>
      </c>
    </row>
    <row r="24" spans="1:17" ht="11.25">
      <c r="A24" s="318" t="s">
        <v>183</v>
      </c>
      <c r="B24" s="335">
        <v>88.76847290640394</v>
      </c>
      <c r="C24" s="335">
        <v>30.4635761589404</v>
      </c>
      <c r="D24" s="335">
        <v>99.14163090128756</v>
      </c>
      <c r="E24" s="335">
        <v>88.59060402684564</v>
      </c>
      <c r="F24" s="335"/>
      <c r="G24" s="335">
        <v>71.11111111111111</v>
      </c>
      <c r="H24" s="335">
        <v>87.5</v>
      </c>
      <c r="I24" s="335">
        <v>98.73417721518987</v>
      </c>
      <c r="J24" s="335">
        <v>80.78845086063298</v>
      </c>
      <c r="K24" s="335">
        <v>65.21739130434783</v>
      </c>
      <c r="L24" s="335">
        <v>52.63157894736842</v>
      </c>
      <c r="M24" s="335"/>
      <c r="N24" s="335">
        <v>65.38461538461539</v>
      </c>
      <c r="O24" s="335">
        <v>92.95774647887323</v>
      </c>
      <c r="P24" s="335"/>
      <c r="Q24" s="336">
        <v>82.14898075823966</v>
      </c>
    </row>
    <row r="25" spans="1:17" ht="11.25">
      <c r="A25" s="318" t="s">
        <v>184</v>
      </c>
      <c r="B25" s="335">
        <v>90.58000822706705</v>
      </c>
      <c r="C25" s="335">
        <v>33.15068493150685</v>
      </c>
      <c r="D25" s="335">
        <v>99.37304075235109</v>
      </c>
      <c r="E25" s="335">
        <v>81.25</v>
      </c>
      <c r="F25" s="335"/>
      <c r="G25" s="335">
        <v>67.27272727272727</v>
      </c>
      <c r="H25" s="335">
        <v>100</v>
      </c>
      <c r="I25" s="335">
        <v>98.0392156862745</v>
      </c>
      <c r="J25" s="335">
        <v>86.6938775510204</v>
      </c>
      <c r="K25" s="335">
        <v>66.08695652173913</v>
      </c>
      <c r="L25" s="335">
        <v>59.34065934065934</v>
      </c>
      <c r="M25" s="335"/>
      <c r="N25" s="335"/>
      <c r="O25" s="335">
        <v>93.54838709677419</v>
      </c>
      <c r="P25" s="335">
        <v>76.66666666666667</v>
      </c>
      <c r="Q25" s="336">
        <v>85.54307116104869</v>
      </c>
    </row>
    <row r="26" spans="1:17" ht="11.25">
      <c r="A26" s="332" t="s">
        <v>185</v>
      </c>
      <c r="B26" s="336">
        <v>90.27940831181029</v>
      </c>
      <c r="C26" s="336">
        <v>30.306021717670284</v>
      </c>
      <c r="D26" s="336">
        <v>99.21951219512195</v>
      </c>
      <c r="E26" s="336">
        <v>82.38916256157636</v>
      </c>
      <c r="F26" s="336">
        <v>91.30434782608695</v>
      </c>
      <c r="G26" s="336">
        <v>64.5418326693227</v>
      </c>
      <c r="H26" s="336">
        <v>86.23188405797102</v>
      </c>
      <c r="I26" s="336">
        <v>98.79759519038076</v>
      </c>
      <c r="J26" s="336">
        <v>85.60123103978896</v>
      </c>
      <c r="K26" s="336">
        <v>59.61538461538461</v>
      </c>
      <c r="L26" s="336">
        <v>55.67685589519651</v>
      </c>
      <c r="M26" s="336">
        <v>94.52954048140045</v>
      </c>
      <c r="N26" s="336">
        <v>64.3002028397566</v>
      </c>
      <c r="O26" s="336">
        <v>93.96355353075171</v>
      </c>
      <c r="P26" s="336">
        <v>77.96610169491525</v>
      </c>
      <c r="Q26" s="336">
        <v>84.1932787159338</v>
      </c>
    </row>
    <row r="27" spans="1:17" ht="11.25">
      <c r="A27" s="318" t="s">
        <v>186</v>
      </c>
      <c r="B27" s="335">
        <v>84.48275862068965</v>
      </c>
      <c r="C27" s="335">
        <v>30</v>
      </c>
      <c r="D27" s="335">
        <v>100</v>
      </c>
      <c r="E27" s="335"/>
      <c r="F27" s="335"/>
      <c r="G27" s="335">
        <v>66.66666666666666</v>
      </c>
      <c r="H27" s="335">
        <v>100</v>
      </c>
      <c r="I27" s="335">
        <v>100</v>
      </c>
      <c r="J27" s="335">
        <v>82.21153846153845</v>
      </c>
      <c r="K27" s="335"/>
      <c r="L27" s="335">
        <v>66.66666666666666</v>
      </c>
      <c r="M27" s="335"/>
      <c r="N27" s="335"/>
      <c r="O27" s="335">
        <v>95.65217391304348</v>
      </c>
      <c r="P27" s="335"/>
      <c r="Q27" s="336">
        <v>81.37651821862349</v>
      </c>
    </row>
    <row r="28" spans="1:17" ht="11.25">
      <c r="A28" s="318" t="s">
        <v>187</v>
      </c>
      <c r="B28" s="335">
        <v>74.13793103448276</v>
      </c>
      <c r="C28" s="335">
        <v>33.33333333333333</v>
      </c>
      <c r="D28" s="335">
        <v>97.01492537313433</v>
      </c>
      <c r="E28" s="335"/>
      <c r="F28" s="335"/>
      <c r="G28" s="335">
        <v>40</v>
      </c>
      <c r="H28" s="335"/>
      <c r="I28" s="335">
        <v>100</v>
      </c>
      <c r="J28" s="335">
        <v>76.25</v>
      </c>
      <c r="K28" s="335"/>
      <c r="L28" s="335">
        <v>31.57894736842105</v>
      </c>
      <c r="M28" s="335"/>
      <c r="N28" s="335"/>
      <c r="O28" s="335">
        <v>88.88888888888889</v>
      </c>
      <c r="P28" s="335"/>
      <c r="Q28" s="336">
        <v>73.64341085271317</v>
      </c>
    </row>
    <row r="29" spans="1:17" ht="11.25">
      <c r="A29" s="332" t="s">
        <v>188</v>
      </c>
      <c r="B29" s="336">
        <v>90.20448087940753</v>
      </c>
      <c r="C29" s="336">
        <v>30.339961513790893</v>
      </c>
      <c r="D29" s="336">
        <v>99.19545669663985</v>
      </c>
      <c r="E29" s="336">
        <v>82.38916256157636</v>
      </c>
      <c r="F29" s="336">
        <v>91.30434782608695</v>
      </c>
      <c r="G29" s="336">
        <v>64.0926640926641</v>
      </c>
      <c r="H29" s="336">
        <v>86.47686832740213</v>
      </c>
      <c r="I29" s="336">
        <v>98.83833494675702</v>
      </c>
      <c r="J29" s="336">
        <v>85.50599229870636</v>
      </c>
      <c r="K29" s="336">
        <v>59.61538461538461</v>
      </c>
      <c r="L29" s="336">
        <v>55.53772070626003</v>
      </c>
      <c r="M29" s="336">
        <v>94.52954048140045</v>
      </c>
      <c r="N29" s="336">
        <v>64.3002028397566</v>
      </c>
      <c r="O29" s="336">
        <v>93.90642002176278</v>
      </c>
      <c r="P29" s="336">
        <v>77.96610169491525</v>
      </c>
      <c r="Q29" s="336">
        <v>84.10307953403306</v>
      </c>
    </row>
    <row r="31" ht="11.25">
      <c r="Q31" s="337"/>
    </row>
    <row r="32" ht="11.25">
      <c r="P32" s="337"/>
    </row>
  </sheetData>
  <sheetProtection/>
  <mergeCells count="1">
    <mergeCell ref="A1:Q1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0.8515625" style="317" customWidth="1"/>
    <col min="2" max="25" width="5.140625" style="297" customWidth="1"/>
    <col min="26" max="27" width="6.421875" style="297" customWidth="1"/>
    <col min="28" max="16384" width="10.28125" style="297" customWidth="1"/>
  </cols>
  <sheetData>
    <row r="1" spans="1:27" s="284" customFormat="1" ht="11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</row>
    <row r="2" spans="1:27" s="284" customFormat="1" ht="12.75" customHeight="1">
      <c r="A2" s="285" t="s">
        <v>191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</row>
    <row r="3" spans="1:2" s="284" customFormat="1" ht="6.75" customHeight="1">
      <c r="A3" s="286"/>
      <c r="B3" s="284" t="s">
        <v>192</v>
      </c>
    </row>
    <row r="4" spans="1:25" s="291" customFormat="1" ht="11.25">
      <c r="A4" s="283" t="s">
        <v>193</v>
      </c>
      <c r="B4" s="339">
        <v>1988</v>
      </c>
      <c r="C4" s="340">
        <v>1989</v>
      </c>
      <c r="D4" s="339">
        <v>1990</v>
      </c>
      <c r="E4" s="339">
        <v>1991</v>
      </c>
      <c r="F4" s="340">
        <v>1992</v>
      </c>
      <c r="G4" s="339">
        <v>1993</v>
      </c>
      <c r="H4" s="340">
        <v>1994</v>
      </c>
      <c r="I4" s="339">
        <v>1995</v>
      </c>
      <c r="J4" s="340">
        <v>1996</v>
      </c>
      <c r="K4" s="339">
        <v>1997</v>
      </c>
      <c r="L4" s="340">
        <v>1998</v>
      </c>
      <c r="M4" s="339">
        <v>1999</v>
      </c>
      <c r="N4" s="340">
        <v>2000</v>
      </c>
      <c r="O4" s="357" t="s">
        <v>194</v>
      </c>
      <c r="P4" s="340">
        <v>2002</v>
      </c>
      <c r="Q4" s="339">
        <v>2003</v>
      </c>
      <c r="R4" s="340">
        <v>2004</v>
      </c>
      <c r="S4" s="339">
        <v>2005</v>
      </c>
      <c r="T4" s="340">
        <v>2006</v>
      </c>
      <c r="U4" s="339">
        <v>2007</v>
      </c>
      <c r="V4" s="340">
        <v>2008</v>
      </c>
      <c r="W4" s="339">
        <v>2009</v>
      </c>
      <c r="X4" s="340">
        <v>2010</v>
      </c>
      <c r="Y4" s="339">
        <v>2011</v>
      </c>
    </row>
    <row r="5" spans="1:25" ht="6.75" customHeight="1">
      <c r="A5" s="298"/>
      <c r="B5" s="342"/>
      <c r="C5" s="364"/>
      <c r="D5" s="342"/>
      <c r="E5" s="342"/>
      <c r="F5" s="364"/>
      <c r="G5" s="342"/>
      <c r="H5" s="364"/>
      <c r="I5" s="342"/>
      <c r="J5" s="364"/>
      <c r="K5" s="342"/>
      <c r="L5" s="364"/>
      <c r="M5" s="342"/>
      <c r="N5" s="364"/>
      <c r="O5" s="342"/>
      <c r="P5" s="364"/>
      <c r="Q5" s="342"/>
      <c r="R5" s="364"/>
      <c r="S5" s="342"/>
      <c r="T5" s="364"/>
      <c r="U5" s="342"/>
      <c r="V5" s="364"/>
      <c r="W5" s="342"/>
      <c r="X5" s="364"/>
      <c r="Y5" s="342"/>
    </row>
    <row r="6" spans="1:25" s="284" customFormat="1" ht="11.25">
      <c r="A6" s="302" t="s">
        <v>195</v>
      </c>
      <c r="B6" s="343"/>
      <c r="C6" s="344"/>
      <c r="D6" s="343"/>
      <c r="E6" s="343"/>
      <c r="F6" s="344"/>
      <c r="G6" s="343"/>
      <c r="H6" s="344"/>
      <c r="I6" s="343"/>
      <c r="J6" s="344"/>
      <c r="K6" s="343"/>
      <c r="L6" s="344"/>
      <c r="M6" s="343"/>
      <c r="N6" s="344"/>
      <c r="O6" s="343"/>
      <c r="P6" s="344"/>
      <c r="Q6" s="343"/>
      <c r="R6" s="344"/>
      <c r="S6" s="343"/>
      <c r="T6" s="344"/>
      <c r="U6" s="343"/>
      <c r="V6" s="344"/>
      <c r="W6" s="343"/>
      <c r="X6" s="344"/>
      <c r="Y6" s="343"/>
    </row>
    <row r="7" spans="1:25" ht="11.25">
      <c r="A7" s="304" t="s">
        <v>147</v>
      </c>
      <c r="B7" s="296" t="s">
        <v>189</v>
      </c>
      <c r="C7" s="295" t="s">
        <v>189</v>
      </c>
      <c r="D7" s="296" t="s">
        <v>189</v>
      </c>
      <c r="E7" s="296" t="s">
        <v>189</v>
      </c>
      <c r="F7" s="295">
        <v>530</v>
      </c>
      <c r="G7" s="296">
        <v>524</v>
      </c>
      <c r="H7" s="295">
        <v>505</v>
      </c>
      <c r="I7" s="296">
        <v>484</v>
      </c>
      <c r="J7" s="295">
        <v>473</v>
      </c>
      <c r="K7" s="296">
        <v>455</v>
      </c>
      <c r="L7" s="295">
        <v>445</v>
      </c>
      <c r="M7" s="296">
        <v>425</v>
      </c>
      <c r="N7" s="295">
        <v>407</v>
      </c>
      <c r="O7" s="296">
        <v>426</v>
      </c>
      <c r="P7" s="295">
        <v>426</v>
      </c>
      <c r="Q7" s="296">
        <v>441</v>
      </c>
      <c r="R7" s="295">
        <v>448</v>
      </c>
      <c r="S7" s="296">
        <v>456</v>
      </c>
      <c r="T7" s="307">
        <v>461</v>
      </c>
      <c r="U7" s="306">
        <v>454</v>
      </c>
      <c r="V7" s="307">
        <v>474</v>
      </c>
      <c r="W7" s="296">
        <v>477</v>
      </c>
      <c r="X7" s="295">
        <v>467</v>
      </c>
      <c r="Y7" s="296">
        <v>477</v>
      </c>
    </row>
    <row r="8" spans="1:25" ht="11.25">
      <c r="A8" s="304" t="s">
        <v>148</v>
      </c>
      <c r="B8" s="296" t="s">
        <v>189</v>
      </c>
      <c r="C8" s="295" t="s">
        <v>189</v>
      </c>
      <c r="D8" s="296" t="s">
        <v>189</v>
      </c>
      <c r="E8" s="296" t="s">
        <v>189</v>
      </c>
      <c r="F8" s="295" t="s">
        <v>189</v>
      </c>
      <c r="G8" s="296" t="s">
        <v>189</v>
      </c>
      <c r="H8" s="295" t="s">
        <v>189</v>
      </c>
      <c r="I8" s="296" t="s">
        <v>189</v>
      </c>
      <c r="J8" s="295" t="s">
        <v>189</v>
      </c>
      <c r="K8" s="296" t="s">
        <v>189</v>
      </c>
      <c r="L8" s="295" t="s">
        <v>189</v>
      </c>
      <c r="M8" s="296" t="s">
        <v>189</v>
      </c>
      <c r="N8" s="295" t="s">
        <v>189</v>
      </c>
      <c r="O8" s="296" t="s">
        <v>189</v>
      </c>
      <c r="P8" s="295" t="s">
        <v>189</v>
      </c>
      <c r="Q8" s="296" t="s">
        <v>189</v>
      </c>
      <c r="R8" s="295" t="s">
        <v>189</v>
      </c>
      <c r="S8" s="296" t="s">
        <v>189</v>
      </c>
      <c r="T8" s="295" t="s">
        <v>189</v>
      </c>
      <c r="U8" s="306">
        <v>35</v>
      </c>
      <c r="V8" s="307">
        <v>46</v>
      </c>
      <c r="W8" s="306">
        <v>54</v>
      </c>
      <c r="X8" s="307">
        <v>58</v>
      </c>
      <c r="Y8" s="306">
        <v>60</v>
      </c>
    </row>
    <row r="9" spans="1:25" ht="11.25">
      <c r="A9" s="309" t="s">
        <v>196</v>
      </c>
      <c r="B9" s="310">
        <v>72</v>
      </c>
      <c r="C9" s="311">
        <v>71</v>
      </c>
      <c r="D9" s="310">
        <v>71</v>
      </c>
      <c r="E9" s="310">
        <v>70</v>
      </c>
      <c r="F9" s="311">
        <v>78</v>
      </c>
      <c r="G9" s="310">
        <v>83</v>
      </c>
      <c r="H9" s="311">
        <v>84</v>
      </c>
      <c r="I9" s="310">
        <v>84</v>
      </c>
      <c r="J9" s="311">
        <v>82</v>
      </c>
      <c r="K9" s="310">
        <v>79</v>
      </c>
      <c r="L9" s="311">
        <v>78</v>
      </c>
      <c r="M9" s="310">
        <v>79</v>
      </c>
      <c r="N9" s="311">
        <v>76</v>
      </c>
      <c r="O9" s="310">
        <v>82</v>
      </c>
      <c r="P9" s="311">
        <v>85</v>
      </c>
      <c r="Q9" s="310">
        <v>83</v>
      </c>
      <c r="R9" s="311">
        <v>82</v>
      </c>
      <c r="S9" s="310">
        <v>90</v>
      </c>
      <c r="T9" s="345">
        <v>95</v>
      </c>
      <c r="U9" s="346">
        <v>98</v>
      </c>
      <c r="V9" s="345">
        <v>106</v>
      </c>
      <c r="W9" s="310">
        <v>114</v>
      </c>
      <c r="X9" s="311">
        <v>113</v>
      </c>
      <c r="Y9" s="310">
        <v>122</v>
      </c>
    </row>
    <row r="10" spans="1:25" ht="6.75" customHeight="1">
      <c r="A10" s="298"/>
      <c r="B10" s="299"/>
      <c r="C10" s="300"/>
      <c r="D10" s="299"/>
      <c r="E10" s="300"/>
      <c r="F10" s="299"/>
      <c r="G10" s="300"/>
      <c r="H10" s="299"/>
      <c r="I10" s="300"/>
      <c r="J10" s="299"/>
      <c r="K10" s="300"/>
      <c r="L10" s="299"/>
      <c r="M10" s="300"/>
      <c r="N10" s="299"/>
      <c r="O10" s="300"/>
      <c r="P10" s="299"/>
      <c r="Q10" s="300"/>
      <c r="R10" s="299"/>
      <c r="S10" s="300"/>
      <c r="T10" s="299"/>
      <c r="U10" s="300"/>
      <c r="V10" s="299"/>
      <c r="W10" s="300"/>
      <c r="X10" s="299"/>
      <c r="Y10" s="301"/>
    </row>
    <row r="11" spans="1:25" s="284" customFormat="1" ht="11.25">
      <c r="A11" s="302" t="s">
        <v>197</v>
      </c>
      <c r="B11" s="293"/>
      <c r="C11" s="289"/>
      <c r="D11" s="293"/>
      <c r="E11" s="289"/>
      <c r="F11" s="293"/>
      <c r="G11" s="289"/>
      <c r="H11" s="293"/>
      <c r="I11" s="289"/>
      <c r="J11" s="293"/>
      <c r="K11" s="289"/>
      <c r="L11" s="293"/>
      <c r="M11" s="289"/>
      <c r="N11" s="293"/>
      <c r="O11" s="289"/>
      <c r="P11" s="293"/>
      <c r="Q11" s="289"/>
      <c r="R11" s="293"/>
      <c r="S11" s="289"/>
      <c r="T11" s="293"/>
      <c r="U11" s="289"/>
      <c r="V11" s="293"/>
      <c r="W11" s="289"/>
      <c r="X11" s="293"/>
      <c r="Y11" s="303"/>
    </row>
    <row r="12" spans="1:25" ht="6.75" customHeight="1">
      <c r="A12" s="304"/>
      <c r="B12" s="296"/>
      <c r="C12" s="295"/>
      <c r="D12" s="296"/>
      <c r="E12" s="295"/>
      <c r="F12" s="296"/>
      <c r="G12" s="295"/>
      <c r="H12" s="296"/>
      <c r="I12" s="295"/>
      <c r="J12" s="296"/>
      <c r="K12" s="295"/>
      <c r="L12" s="296"/>
      <c r="M12" s="295"/>
      <c r="N12" s="296"/>
      <c r="O12" s="295"/>
      <c r="P12" s="296"/>
      <c r="Q12" s="295"/>
      <c r="R12" s="296"/>
      <c r="S12" s="295"/>
      <c r="T12" s="296"/>
      <c r="U12" s="295"/>
      <c r="V12" s="296"/>
      <c r="W12" s="295"/>
      <c r="X12" s="296"/>
      <c r="Y12" s="305"/>
    </row>
    <row r="13" spans="1:25" s="284" customFormat="1" ht="11.25">
      <c r="A13" s="302" t="s">
        <v>198</v>
      </c>
      <c r="B13" s="293"/>
      <c r="C13" s="289"/>
      <c r="D13" s="293"/>
      <c r="E13" s="289"/>
      <c r="F13" s="293"/>
      <c r="G13" s="289"/>
      <c r="H13" s="293"/>
      <c r="I13" s="289"/>
      <c r="J13" s="293"/>
      <c r="K13" s="289"/>
      <c r="L13" s="293"/>
      <c r="M13" s="289"/>
      <c r="N13" s="293"/>
      <c r="O13" s="289"/>
      <c r="P13" s="293"/>
      <c r="Q13" s="289"/>
      <c r="R13" s="293"/>
      <c r="S13" s="289"/>
      <c r="T13" s="293"/>
      <c r="U13" s="289"/>
      <c r="V13" s="293"/>
      <c r="W13" s="289"/>
      <c r="X13" s="293"/>
      <c r="Y13" s="303"/>
    </row>
    <row r="14" spans="1:25" ht="22.5">
      <c r="A14" s="304" t="s">
        <v>199</v>
      </c>
      <c r="B14" s="296">
        <v>14</v>
      </c>
      <c r="C14" s="295">
        <v>13</v>
      </c>
      <c r="D14" s="296">
        <v>13</v>
      </c>
      <c r="E14" s="295">
        <v>12</v>
      </c>
      <c r="F14" s="296">
        <v>11</v>
      </c>
      <c r="G14" s="295">
        <v>11</v>
      </c>
      <c r="H14" s="296">
        <v>11</v>
      </c>
      <c r="I14" s="295">
        <v>10</v>
      </c>
      <c r="J14" s="296">
        <v>9</v>
      </c>
      <c r="K14" s="295">
        <v>5</v>
      </c>
      <c r="L14" s="296">
        <v>5</v>
      </c>
      <c r="M14" s="295">
        <v>5</v>
      </c>
      <c r="N14" s="296">
        <v>6</v>
      </c>
      <c r="O14" s="295">
        <v>6</v>
      </c>
      <c r="P14" s="296">
        <v>6</v>
      </c>
      <c r="Q14" s="295">
        <v>6</v>
      </c>
      <c r="R14" s="296">
        <v>5</v>
      </c>
      <c r="S14" s="295">
        <v>5</v>
      </c>
      <c r="T14" s="306">
        <v>4</v>
      </c>
      <c r="U14" s="307">
        <v>4</v>
      </c>
      <c r="V14" s="306">
        <v>4</v>
      </c>
      <c r="W14" s="295">
        <v>4</v>
      </c>
      <c r="X14" s="296">
        <v>4</v>
      </c>
      <c r="Y14" s="305">
        <v>5</v>
      </c>
    </row>
    <row r="15" spans="1:25" ht="11.25">
      <c r="A15" s="304" t="s">
        <v>200</v>
      </c>
      <c r="B15" s="296">
        <v>18</v>
      </c>
      <c r="C15" s="295">
        <v>18</v>
      </c>
      <c r="D15" s="296">
        <v>18</v>
      </c>
      <c r="E15" s="295">
        <v>18</v>
      </c>
      <c r="F15" s="296">
        <v>18</v>
      </c>
      <c r="G15" s="295">
        <v>18</v>
      </c>
      <c r="H15" s="296">
        <v>18</v>
      </c>
      <c r="I15" s="295">
        <v>18</v>
      </c>
      <c r="J15" s="296">
        <v>18</v>
      </c>
      <c r="K15" s="295">
        <v>18</v>
      </c>
      <c r="L15" s="296">
        <v>18</v>
      </c>
      <c r="M15" s="295">
        <v>18</v>
      </c>
      <c r="N15" s="296">
        <v>19</v>
      </c>
      <c r="O15" s="295">
        <v>20</v>
      </c>
      <c r="P15" s="296">
        <v>20</v>
      </c>
      <c r="Q15" s="295">
        <v>20</v>
      </c>
      <c r="R15" s="296">
        <v>19</v>
      </c>
      <c r="S15" s="295">
        <v>18</v>
      </c>
      <c r="T15" s="306">
        <v>18</v>
      </c>
      <c r="U15" s="307">
        <v>18</v>
      </c>
      <c r="V15" s="306">
        <v>18</v>
      </c>
      <c r="W15" s="295">
        <v>18</v>
      </c>
      <c r="X15" s="296">
        <v>19</v>
      </c>
      <c r="Y15" s="305">
        <v>20</v>
      </c>
    </row>
    <row r="16" spans="1:25" ht="11.25">
      <c r="A16" s="304" t="s">
        <v>201</v>
      </c>
      <c r="B16" s="296">
        <v>10</v>
      </c>
      <c r="C16" s="295">
        <v>10</v>
      </c>
      <c r="D16" s="296">
        <v>10</v>
      </c>
      <c r="E16" s="295">
        <v>10</v>
      </c>
      <c r="F16" s="296">
        <v>10</v>
      </c>
      <c r="G16" s="295">
        <v>10</v>
      </c>
      <c r="H16" s="296">
        <v>10</v>
      </c>
      <c r="I16" s="295">
        <v>10</v>
      </c>
      <c r="J16" s="296">
        <v>10</v>
      </c>
      <c r="K16" s="295">
        <v>10</v>
      </c>
      <c r="L16" s="296">
        <v>10</v>
      </c>
      <c r="M16" s="295">
        <v>10</v>
      </c>
      <c r="N16" s="296">
        <v>10</v>
      </c>
      <c r="O16" s="295">
        <v>9</v>
      </c>
      <c r="P16" s="296">
        <v>10</v>
      </c>
      <c r="Q16" s="295">
        <v>11</v>
      </c>
      <c r="R16" s="296">
        <v>11</v>
      </c>
      <c r="S16" s="295">
        <v>10</v>
      </c>
      <c r="T16" s="306">
        <v>10</v>
      </c>
      <c r="U16" s="307">
        <v>10</v>
      </c>
      <c r="V16" s="306">
        <v>10</v>
      </c>
      <c r="W16" s="295">
        <v>10</v>
      </c>
      <c r="X16" s="296">
        <v>10</v>
      </c>
      <c r="Y16" s="305">
        <v>10</v>
      </c>
    </row>
    <row r="17" spans="1:25" ht="11.25">
      <c r="A17" s="304" t="s">
        <v>152</v>
      </c>
      <c r="B17" s="296">
        <v>8</v>
      </c>
      <c r="C17" s="295">
        <v>8</v>
      </c>
      <c r="D17" s="296">
        <v>8</v>
      </c>
      <c r="E17" s="295">
        <v>8</v>
      </c>
      <c r="F17" s="296">
        <v>8</v>
      </c>
      <c r="G17" s="295">
        <v>8</v>
      </c>
      <c r="H17" s="296">
        <v>8</v>
      </c>
      <c r="I17" s="295">
        <v>8</v>
      </c>
      <c r="J17" s="296">
        <v>8</v>
      </c>
      <c r="K17" s="295">
        <v>8</v>
      </c>
      <c r="L17" s="296">
        <v>8</v>
      </c>
      <c r="M17" s="295">
        <v>8</v>
      </c>
      <c r="N17" s="296">
        <v>8</v>
      </c>
      <c r="O17" s="295">
        <v>8</v>
      </c>
      <c r="P17" s="296">
        <v>8</v>
      </c>
      <c r="Q17" s="295">
        <v>8</v>
      </c>
      <c r="R17" s="296">
        <v>8</v>
      </c>
      <c r="S17" s="295">
        <v>8</v>
      </c>
      <c r="T17" s="306">
        <v>8</v>
      </c>
      <c r="U17" s="307">
        <v>8</v>
      </c>
      <c r="V17" s="306">
        <v>8</v>
      </c>
      <c r="W17" s="295">
        <v>10</v>
      </c>
      <c r="X17" s="296">
        <v>9</v>
      </c>
      <c r="Y17" s="305">
        <v>9</v>
      </c>
    </row>
    <row r="18" spans="1:25" ht="11.25">
      <c r="A18" s="304" t="s">
        <v>202</v>
      </c>
      <c r="B18" s="306">
        <v>326</v>
      </c>
      <c r="C18" s="307">
        <v>319</v>
      </c>
      <c r="D18" s="306">
        <v>318</v>
      </c>
      <c r="E18" s="307">
        <v>316</v>
      </c>
      <c r="F18" s="306">
        <v>354</v>
      </c>
      <c r="G18" s="307">
        <v>353</v>
      </c>
      <c r="H18" s="306">
        <v>351</v>
      </c>
      <c r="I18" s="307">
        <v>348</v>
      </c>
      <c r="J18" s="306">
        <v>346</v>
      </c>
      <c r="K18" s="307">
        <v>343</v>
      </c>
      <c r="L18" s="306">
        <v>338</v>
      </c>
      <c r="M18" s="307">
        <v>333</v>
      </c>
      <c r="N18" s="306">
        <v>328</v>
      </c>
      <c r="O18" s="307">
        <v>321</v>
      </c>
      <c r="P18" s="306">
        <v>325</v>
      </c>
      <c r="Q18" s="307">
        <v>329</v>
      </c>
      <c r="R18" s="306">
        <v>332</v>
      </c>
      <c r="S18" s="307">
        <v>333</v>
      </c>
      <c r="T18" s="306">
        <v>333</v>
      </c>
      <c r="U18" s="307">
        <v>325</v>
      </c>
      <c r="V18" s="306">
        <v>326</v>
      </c>
      <c r="W18" s="307">
        <v>326</v>
      </c>
      <c r="X18" s="306">
        <v>324</v>
      </c>
      <c r="Y18" s="308">
        <v>325</v>
      </c>
    </row>
    <row r="19" spans="1:25" ht="11.25">
      <c r="A19" s="304" t="s">
        <v>203</v>
      </c>
      <c r="B19" s="296">
        <v>79</v>
      </c>
      <c r="C19" s="295">
        <v>75</v>
      </c>
      <c r="D19" s="296">
        <v>73</v>
      </c>
      <c r="E19" s="295">
        <v>78</v>
      </c>
      <c r="F19" s="296">
        <v>73</v>
      </c>
      <c r="G19" s="295">
        <v>66</v>
      </c>
      <c r="H19" s="296">
        <v>0</v>
      </c>
      <c r="I19" s="295">
        <v>0</v>
      </c>
      <c r="J19" s="296">
        <v>0</v>
      </c>
      <c r="K19" s="295">
        <v>0</v>
      </c>
      <c r="L19" s="296">
        <v>0</v>
      </c>
      <c r="M19" s="295">
        <v>0</v>
      </c>
      <c r="N19" s="296">
        <v>0</v>
      </c>
      <c r="O19" s="295">
        <v>0</v>
      </c>
      <c r="P19" s="296">
        <v>0</v>
      </c>
      <c r="Q19" s="295">
        <v>0</v>
      </c>
      <c r="R19" s="296">
        <v>0</v>
      </c>
      <c r="S19" s="295">
        <v>0</v>
      </c>
      <c r="T19" s="296">
        <f>0</f>
        <v>0</v>
      </c>
      <c r="U19" s="295">
        <v>0</v>
      </c>
      <c r="V19" s="296">
        <v>0</v>
      </c>
      <c r="W19" s="295">
        <v>0</v>
      </c>
      <c r="X19" s="296">
        <v>0</v>
      </c>
      <c r="Y19" s="305">
        <v>0</v>
      </c>
    </row>
    <row r="20" spans="1:25" ht="11.25">
      <c r="A20" s="304" t="s">
        <v>204</v>
      </c>
      <c r="B20" s="306">
        <v>35</v>
      </c>
      <c r="C20" s="307">
        <v>35</v>
      </c>
      <c r="D20" s="306">
        <v>35</v>
      </c>
      <c r="E20" s="307">
        <v>35</v>
      </c>
      <c r="F20" s="306">
        <v>36</v>
      </c>
      <c r="G20" s="307">
        <v>35</v>
      </c>
      <c r="H20" s="306">
        <v>35</v>
      </c>
      <c r="I20" s="307">
        <v>35</v>
      </c>
      <c r="J20" s="306">
        <v>35</v>
      </c>
      <c r="K20" s="307">
        <v>35</v>
      </c>
      <c r="L20" s="306">
        <v>35</v>
      </c>
      <c r="M20" s="307">
        <v>35</v>
      </c>
      <c r="N20" s="306">
        <v>35</v>
      </c>
      <c r="O20" s="307">
        <v>35</v>
      </c>
      <c r="P20" s="306">
        <v>35</v>
      </c>
      <c r="Q20" s="307">
        <v>36</v>
      </c>
      <c r="R20" s="306">
        <v>36</v>
      </c>
      <c r="S20" s="307">
        <v>37</v>
      </c>
      <c r="T20" s="306">
        <v>37</v>
      </c>
      <c r="U20" s="307">
        <v>37</v>
      </c>
      <c r="V20" s="306">
        <v>39</v>
      </c>
      <c r="W20" s="307">
        <v>39</v>
      </c>
      <c r="X20" s="306">
        <v>38</v>
      </c>
      <c r="Y20" s="308">
        <v>39</v>
      </c>
    </row>
    <row r="21" spans="1:25" ht="11.25">
      <c r="A21" s="304" t="s">
        <v>159</v>
      </c>
      <c r="B21" s="296">
        <v>7</v>
      </c>
      <c r="C21" s="295">
        <v>6</v>
      </c>
      <c r="D21" s="296">
        <v>6</v>
      </c>
      <c r="E21" s="295">
        <v>6</v>
      </c>
      <c r="F21" s="296">
        <v>6</v>
      </c>
      <c r="G21" s="295">
        <v>6</v>
      </c>
      <c r="H21" s="296">
        <v>6</v>
      </c>
      <c r="I21" s="295">
        <v>6</v>
      </c>
      <c r="J21" s="296">
        <v>6</v>
      </c>
      <c r="K21" s="295">
        <v>6</v>
      </c>
      <c r="L21" s="296">
        <v>6</v>
      </c>
      <c r="M21" s="295">
        <v>6</v>
      </c>
      <c r="N21" s="296">
        <v>6</v>
      </c>
      <c r="O21" s="295">
        <v>6</v>
      </c>
      <c r="P21" s="296">
        <v>6</v>
      </c>
      <c r="Q21" s="295">
        <v>6</v>
      </c>
      <c r="R21" s="296">
        <v>6</v>
      </c>
      <c r="S21" s="295">
        <v>6</v>
      </c>
      <c r="T21" s="306">
        <v>6</v>
      </c>
      <c r="U21" s="307">
        <v>6</v>
      </c>
      <c r="V21" s="306">
        <v>6</v>
      </c>
      <c r="W21" s="295">
        <v>7</v>
      </c>
      <c r="X21" s="296">
        <v>5</v>
      </c>
      <c r="Y21" s="305">
        <v>7</v>
      </c>
    </row>
    <row r="22" spans="1:25" ht="6.75" customHeight="1">
      <c r="A22" s="304"/>
      <c r="B22" s="296"/>
      <c r="C22" s="295"/>
      <c r="D22" s="296"/>
      <c r="E22" s="295"/>
      <c r="F22" s="296"/>
      <c r="G22" s="295"/>
      <c r="H22" s="296"/>
      <c r="I22" s="295"/>
      <c r="J22" s="296"/>
      <c r="K22" s="295"/>
      <c r="L22" s="296"/>
      <c r="M22" s="295"/>
      <c r="N22" s="296"/>
      <c r="O22" s="295"/>
      <c r="P22" s="296"/>
      <c r="Q22" s="295"/>
      <c r="R22" s="296"/>
      <c r="S22" s="295"/>
      <c r="T22" s="296"/>
      <c r="U22" s="295"/>
      <c r="V22" s="296"/>
      <c r="W22" s="295"/>
      <c r="X22" s="296"/>
      <c r="Y22" s="305"/>
    </row>
    <row r="23" spans="1:25" s="284" customFormat="1" ht="11.25">
      <c r="A23" s="302" t="s">
        <v>205</v>
      </c>
      <c r="B23" s="293"/>
      <c r="C23" s="289"/>
      <c r="D23" s="293"/>
      <c r="E23" s="289"/>
      <c r="F23" s="293"/>
      <c r="G23" s="289"/>
      <c r="H23" s="293"/>
      <c r="I23" s="289"/>
      <c r="J23" s="293"/>
      <c r="K23" s="289"/>
      <c r="L23" s="293"/>
      <c r="M23" s="289"/>
      <c r="N23" s="293"/>
      <c r="O23" s="289"/>
      <c r="P23" s="293"/>
      <c r="Q23" s="289"/>
      <c r="R23" s="293"/>
      <c r="S23" s="289"/>
      <c r="T23" s="293"/>
      <c r="U23" s="289"/>
      <c r="V23" s="293"/>
      <c r="W23" s="289"/>
      <c r="X23" s="293"/>
      <c r="Y23" s="303"/>
    </row>
    <row r="24" spans="1:25" ht="11.25">
      <c r="A24" s="309" t="s">
        <v>161</v>
      </c>
      <c r="B24" s="310">
        <v>33</v>
      </c>
      <c r="C24" s="311">
        <v>33</v>
      </c>
      <c r="D24" s="310">
        <v>33</v>
      </c>
      <c r="E24" s="311">
        <v>33</v>
      </c>
      <c r="F24" s="310">
        <v>32</v>
      </c>
      <c r="G24" s="311">
        <v>32</v>
      </c>
      <c r="H24" s="310">
        <v>32</v>
      </c>
      <c r="I24" s="311">
        <v>32</v>
      </c>
      <c r="J24" s="310">
        <v>32</v>
      </c>
      <c r="K24" s="311">
        <v>32</v>
      </c>
      <c r="L24" s="310">
        <v>32</v>
      </c>
      <c r="M24" s="311">
        <v>32</v>
      </c>
      <c r="N24" s="310">
        <v>32</v>
      </c>
      <c r="O24" s="311">
        <v>32</v>
      </c>
      <c r="P24" s="310">
        <v>33</v>
      </c>
      <c r="Q24" s="311">
        <v>34</v>
      </c>
      <c r="R24" s="310">
        <v>34</v>
      </c>
      <c r="S24" s="311">
        <v>34</v>
      </c>
      <c r="T24" s="346">
        <v>34</v>
      </c>
      <c r="U24" s="345">
        <v>34</v>
      </c>
      <c r="V24" s="346">
        <v>34</v>
      </c>
      <c r="W24" s="311">
        <v>34</v>
      </c>
      <c r="X24" s="310">
        <v>34</v>
      </c>
      <c r="Y24" s="312">
        <v>34</v>
      </c>
    </row>
    <row r="25" spans="1:25" ht="6.75" customHeight="1">
      <c r="A25" s="347"/>
      <c r="B25" s="299"/>
      <c r="C25" s="295"/>
      <c r="D25" s="299"/>
      <c r="E25" s="295"/>
      <c r="F25" s="299"/>
      <c r="G25" s="295"/>
      <c r="H25" s="299"/>
      <c r="I25" s="295"/>
      <c r="J25" s="299"/>
      <c r="K25" s="295"/>
      <c r="L25" s="299"/>
      <c r="M25" s="295"/>
      <c r="N25" s="299"/>
      <c r="O25" s="295"/>
      <c r="P25" s="299"/>
      <c r="Q25" s="295"/>
      <c r="R25" s="299"/>
      <c r="S25" s="295"/>
      <c r="T25" s="299"/>
      <c r="U25" s="295"/>
      <c r="V25" s="299"/>
      <c r="W25" s="295"/>
      <c r="X25" s="299"/>
      <c r="Y25" s="299"/>
    </row>
    <row r="26" spans="1:25" s="284" customFormat="1" ht="22.5">
      <c r="A26" s="348" t="s">
        <v>206</v>
      </c>
      <c r="B26" s="293"/>
      <c r="C26" s="289"/>
      <c r="D26" s="293"/>
      <c r="E26" s="289"/>
      <c r="F26" s="293"/>
      <c r="G26" s="289"/>
      <c r="H26" s="293"/>
      <c r="I26" s="289"/>
      <c r="J26" s="293"/>
      <c r="K26" s="289"/>
      <c r="L26" s="293"/>
      <c r="M26" s="289"/>
      <c r="N26" s="293"/>
      <c r="O26" s="289"/>
      <c r="P26" s="293"/>
      <c r="Q26" s="289"/>
      <c r="R26" s="293"/>
      <c r="S26" s="289"/>
      <c r="T26" s="293"/>
      <c r="U26" s="289"/>
      <c r="V26" s="293"/>
      <c r="W26" s="289"/>
      <c r="X26" s="293"/>
      <c r="Y26" s="293"/>
    </row>
    <row r="27" spans="1:25" ht="11.25">
      <c r="A27" s="347" t="s">
        <v>207</v>
      </c>
      <c r="B27" s="296">
        <v>26</v>
      </c>
      <c r="C27" s="295">
        <v>26</v>
      </c>
      <c r="D27" s="296">
        <v>26</v>
      </c>
      <c r="E27" s="295">
        <v>25</v>
      </c>
      <c r="F27" s="296">
        <v>25</v>
      </c>
      <c r="G27" s="295">
        <v>25</v>
      </c>
      <c r="H27" s="296">
        <v>26</v>
      </c>
      <c r="I27" s="295">
        <v>26</v>
      </c>
      <c r="J27" s="296">
        <v>26</v>
      </c>
      <c r="K27" s="295">
        <v>26</v>
      </c>
      <c r="L27" s="296">
        <v>26</v>
      </c>
      <c r="M27" s="295">
        <v>25</v>
      </c>
      <c r="N27" s="296">
        <v>25</v>
      </c>
      <c r="O27" s="295">
        <v>25</v>
      </c>
      <c r="P27" s="296">
        <v>25</v>
      </c>
      <c r="Q27" s="295">
        <v>26</v>
      </c>
      <c r="R27" s="296">
        <v>26</v>
      </c>
      <c r="S27" s="295">
        <v>28</v>
      </c>
      <c r="T27" s="306">
        <v>29</v>
      </c>
      <c r="U27" s="307">
        <v>29</v>
      </c>
      <c r="V27" s="306">
        <v>29</v>
      </c>
      <c r="W27" s="295">
        <v>29</v>
      </c>
      <c r="X27" s="296">
        <v>29</v>
      </c>
      <c r="Y27" s="296">
        <v>29</v>
      </c>
    </row>
    <row r="28" spans="1:25" ht="11.25">
      <c r="A28" s="347" t="s">
        <v>208</v>
      </c>
      <c r="B28" s="296">
        <v>17</v>
      </c>
      <c r="C28" s="295">
        <v>16</v>
      </c>
      <c r="D28" s="296">
        <v>19</v>
      </c>
      <c r="E28" s="295">
        <v>20</v>
      </c>
      <c r="F28" s="296">
        <v>21</v>
      </c>
      <c r="G28" s="295">
        <v>21</v>
      </c>
      <c r="H28" s="296">
        <v>22</v>
      </c>
      <c r="I28" s="295">
        <v>22</v>
      </c>
      <c r="J28" s="296">
        <v>22</v>
      </c>
      <c r="K28" s="295">
        <v>21</v>
      </c>
      <c r="L28" s="296">
        <v>24</v>
      </c>
      <c r="M28" s="295">
        <v>25</v>
      </c>
      <c r="N28" s="296">
        <v>26</v>
      </c>
      <c r="O28" s="295">
        <v>27</v>
      </c>
      <c r="P28" s="296">
        <v>27</v>
      </c>
      <c r="Q28" s="295">
        <v>27</v>
      </c>
      <c r="R28" s="296">
        <v>29</v>
      </c>
      <c r="S28" s="295">
        <v>30</v>
      </c>
      <c r="T28" s="306">
        <v>29</v>
      </c>
      <c r="U28" s="307">
        <v>27</v>
      </c>
      <c r="V28" s="306">
        <v>26</v>
      </c>
      <c r="W28" s="295">
        <v>26</v>
      </c>
      <c r="X28" s="296">
        <v>25</v>
      </c>
      <c r="Y28" s="296">
        <v>24</v>
      </c>
    </row>
    <row r="29" spans="1:25" ht="11.25">
      <c r="A29" s="347" t="s">
        <v>209</v>
      </c>
      <c r="B29" s="296">
        <v>34</v>
      </c>
      <c r="C29" s="295">
        <v>34</v>
      </c>
      <c r="D29" s="296">
        <v>34</v>
      </c>
      <c r="E29" s="295">
        <v>32</v>
      </c>
      <c r="F29" s="296">
        <v>34</v>
      </c>
      <c r="G29" s="295">
        <v>34</v>
      </c>
      <c r="H29" s="296">
        <v>34</v>
      </c>
      <c r="I29" s="295">
        <v>29</v>
      </c>
      <c r="J29" s="296">
        <v>32</v>
      </c>
      <c r="K29" s="295">
        <v>32</v>
      </c>
      <c r="L29" s="296">
        <v>30</v>
      </c>
      <c r="M29" s="295">
        <v>30</v>
      </c>
      <c r="N29" s="296">
        <v>32</v>
      </c>
      <c r="O29" s="295">
        <v>32</v>
      </c>
      <c r="P29" s="296">
        <v>32</v>
      </c>
      <c r="Q29" s="295">
        <v>32</v>
      </c>
      <c r="R29" s="296">
        <v>34</v>
      </c>
      <c r="S29" s="295">
        <v>34</v>
      </c>
      <c r="T29" s="306">
        <v>34</v>
      </c>
      <c r="U29" s="307">
        <v>34</v>
      </c>
      <c r="V29" s="306">
        <v>33</v>
      </c>
      <c r="W29" s="295">
        <v>34</v>
      </c>
      <c r="X29" s="296">
        <v>33</v>
      </c>
      <c r="Y29" s="296">
        <v>33</v>
      </c>
    </row>
    <row r="30" spans="1:25" ht="11.25">
      <c r="A30" s="347" t="s">
        <v>151</v>
      </c>
      <c r="B30" s="296">
        <v>1</v>
      </c>
      <c r="C30" s="295">
        <v>1</v>
      </c>
      <c r="D30" s="296">
        <v>1</v>
      </c>
      <c r="E30" s="295">
        <v>1</v>
      </c>
      <c r="F30" s="296">
        <v>1</v>
      </c>
      <c r="G30" s="295">
        <v>1</v>
      </c>
      <c r="H30" s="296">
        <v>1</v>
      </c>
      <c r="I30" s="295">
        <v>1</v>
      </c>
      <c r="J30" s="296">
        <v>1</v>
      </c>
      <c r="K30" s="295">
        <v>1</v>
      </c>
      <c r="L30" s="296">
        <v>1</v>
      </c>
      <c r="M30" s="295">
        <v>1</v>
      </c>
      <c r="N30" s="296">
        <v>1</v>
      </c>
      <c r="O30" s="295">
        <v>1</v>
      </c>
      <c r="P30" s="296">
        <v>1</v>
      </c>
      <c r="Q30" s="295">
        <v>1</v>
      </c>
      <c r="R30" s="296">
        <v>1</v>
      </c>
      <c r="S30" s="295">
        <v>1</v>
      </c>
      <c r="T30" s="306">
        <v>1</v>
      </c>
      <c r="U30" s="307">
        <v>1</v>
      </c>
      <c r="V30" s="306">
        <v>1</v>
      </c>
      <c r="W30" s="295">
        <v>1</v>
      </c>
      <c r="X30" s="296">
        <v>1</v>
      </c>
      <c r="Y30" s="296">
        <v>0</v>
      </c>
    </row>
    <row r="31" spans="1:25" ht="11.25">
      <c r="A31" s="347" t="s">
        <v>150</v>
      </c>
      <c r="B31" s="296">
        <v>0</v>
      </c>
      <c r="C31" s="295">
        <v>0</v>
      </c>
      <c r="D31" s="296">
        <v>0</v>
      </c>
      <c r="E31" s="295">
        <v>0</v>
      </c>
      <c r="F31" s="296">
        <v>0</v>
      </c>
      <c r="G31" s="295">
        <v>0</v>
      </c>
      <c r="H31" s="296">
        <v>0</v>
      </c>
      <c r="I31" s="295">
        <v>22</v>
      </c>
      <c r="J31" s="296">
        <v>37</v>
      </c>
      <c r="K31" s="295">
        <v>37</v>
      </c>
      <c r="L31" s="296">
        <v>36</v>
      </c>
      <c r="M31" s="295">
        <v>36</v>
      </c>
      <c r="N31" s="296">
        <v>36</v>
      </c>
      <c r="O31" s="295">
        <v>35</v>
      </c>
      <c r="P31" s="296">
        <v>37</v>
      </c>
      <c r="Q31" s="295">
        <v>38</v>
      </c>
      <c r="R31" s="296">
        <v>40</v>
      </c>
      <c r="S31" s="295">
        <v>40</v>
      </c>
      <c r="T31" s="306">
        <v>39</v>
      </c>
      <c r="U31" s="307">
        <v>40</v>
      </c>
      <c r="V31" s="306">
        <v>41</v>
      </c>
      <c r="W31" s="295">
        <v>41</v>
      </c>
      <c r="X31" s="296">
        <v>43</v>
      </c>
      <c r="Y31" s="296">
        <v>39</v>
      </c>
    </row>
    <row r="32" spans="1:25" ht="22.5">
      <c r="A32" s="347" t="s">
        <v>210</v>
      </c>
      <c r="B32" s="296">
        <v>30</v>
      </c>
      <c r="C32" s="295">
        <v>29</v>
      </c>
      <c r="D32" s="296">
        <v>30</v>
      </c>
      <c r="E32" s="295">
        <v>29</v>
      </c>
      <c r="F32" s="296">
        <v>28</v>
      </c>
      <c r="G32" s="295">
        <v>29</v>
      </c>
      <c r="H32" s="296">
        <v>29</v>
      </c>
      <c r="I32" s="295">
        <v>18</v>
      </c>
      <c r="J32" s="296">
        <v>0</v>
      </c>
      <c r="K32" s="295">
        <v>0</v>
      </c>
      <c r="L32" s="296">
        <v>0</v>
      </c>
      <c r="M32" s="295">
        <v>0</v>
      </c>
      <c r="N32" s="296">
        <v>0</v>
      </c>
      <c r="O32" s="295">
        <v>0</v>
      </c>
      <c r="P32" s="296">
        <v>0</v>
      </c>
      <c r="Q32" s="295">
        <v>0</v>
      </c>
      <c r="R32" s="296">
        <v>0</v>
      </c>
      <c r="S32" s="295">
        <v>0</v>
      </c>
      <c r="T32" s="296">
        <f>0</f>
        <v>0</v>
      </c>
      <c r="U32" s="295">
        <v>0</v>
      </c>
      <c r="V32" s="296">
        <v>0</v>
      </c>
      <c r="W32" s="295">
        <v>0</v>
      </c>
      <c r="X32" s="296">
        <v>0</v>
      </c>
      <c r="Y32" s="296">
        <v>0</v>
      </c>
    </row>
    <row r="33" spans="1:26" ht="22.5">
      <c r="A33" s="347" t="s">
        <v>211</v>
      </c>
      <c r="B33" s="310">
        <v>20</v>
      </c>
      <c r="C33" s="295">
        <v>27</v>
      </c>
      <c r="D33" s="310">
        <v>31</v>
      </c>
      <c r="E33" s="295">
        <v>31</v>
      </c>
      <c r="F33" s="310">
        <v>29</v>
      </c>
      <c r="G33" s="295">
        <v>34</v>
      </c>
      <c r="H33" s="310">
        <v>34</v>
      </c>
      <c r="I33" s="295">
        <v>19</v>
      </c>
      <c r="J33" s="310">
        <v>0</v>
      </c>
      <c r="K33" s="295">
        <v>0</v>
      </c>
      <c r="L33" s="310">
        <v>0</v>
      </c>
      <c r="M33" s="295">
        <v>0</v>
      </c>
      <c r="N33" s="310">
        <v>0</v>
      </c>
      <c r="O33" s="295">
        <v>0</v>
      </c>
      <c r="P33" s="310">
        <v>0</v>
      </c>
      <c r="Q33" s="295">
        <v>0</v>
      </c>
      <c r="R33" s="310">
        <v>0</v>
      </c>
      <c r="S33" s="295">
        <v>0</v>
      </c>
      <c r="T33" s="310">
        <f>0</f>
        <v>0</v>
      </c>
      <c r="U33" s="295">
        <v>0</v>
      </c>
      <c r="V33" s="310">
        <v>0</v>
      </c>
      <c r="W33" s="295">
        <v>0</v>
      </c>
      <c r="X33" s="310">
        <v>0</v>
      </c>
      <c r="Y33" s="310">
        <v>0</v>
      </c>
      <c r="Z33" s="349"/>
    </row>
    <row r="34" spans="1:25" ht="6.75" customHeight="1">
      <c r="A34" s="298"/>
      <c r="B34" s="299"/>
      <c r="C34" s="300"/>
      <c r="D34" s="299"/>
      <c r="E34" s="299"/>
      <c r="F34" s="300"/>
      <c r="G34" s="299"/>
      <c r="H34" s="300"/>
      <c r="I34" s="299"/>
      <c r="J34" s="300"/>
      <c r="K34" s="299"/>
      <c r="L34" s="300"/>
      <c r="M34" s="299"/>
      <c r="N34" s="300"/>
      <c r="O34" s="299"/>
      <c r="P34" s="300"/>
      <c r="Q34" s="299"/>
      <c r="R34" s="300"/>
      <c r="S34" s="299"/>
      <c r="T34" s="300"/>
      <c r="U34" s="299"/>
      <c r="V34" s="300"/>
      <c r="W34" s="299"/>
      <c r="X34" s="300"/>
      <c r="Y34" s="299"/>
    </row>
    <row r="35" spans="1:25" s="284" customFormat="1" ht="36" customHeight="1">
      <c r="A35" s="350" t="s">
        <v>300</v>
      </c>
      <c r="B35" s="351">
        <v>730</v>
      </c>
      <c r="C35" s="352">
        <v>721</v>
      </c>
      <c r="D35" s="351">
        <v>726</v>
      </c>
      <c r="E35" s="351">
        <v>724</v>
      </c>
      <c r="F35" s="352">
        <v>764</v>
      </c>
      <c r="G35" s="351">
        <v>766</v>
      </c>
      <c r="H35" s="352">
        <v>701</v>
      </c>
      <c r="I35" s="351">
        <v>688</v>
      </c>
      <c r="J35" s="352">
        <v>664</v>
      </c>
      <c r="K35" s="351">
        <v>653</v>
      </c>
      <c r="L35" s="352">
        <v>647</v>
      </c>
      <c r="M35" s="351">
        <v>643</v>
      </c>
      <c r="N35" s="352">
        <v>640</v>
      </c>
      <c r="O35" s="351">
        <v>639</v>
      </c>
      <c r="P35" s="352">
        <v>650</v>
      </c>
      <c r="Q35" s="351">
        <v>657</v>
      </c>
      <c r="R35" s="352">
        <v>663</v>
      </c>
      <c r="S35" s="351">
        <v>674</v>
      </c>
      <c r="T35" s="352">
        <v>677</v>
      </c>
      <c r="U35" s="351">
        <v>671</v>
      </c>
      <c r="V35" s="352">
        <v>727</v>
      </c>
      <c r="W35" s="351">
        <f>SUM(W8:W33)</f>
        <v>747</v>
      </c>
      <c r="X35" s="352">
        <f>SUM(X8:X33)</f>
        <v>745</v>
      </c>
      <c r="Y35" s="351">
        <f>SUM(Y8:Y33)</f>
        <v>756</v>
      </c>
    </row>
    <row r="36" spans="1:25" ht="6.75" customHeight="1">
      <c r="A36" s="313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</row>
    <row r="37" spans="1:25" s="284" customFormat="1" ht="36.75" customHeight="1">
      <c r="A37" s="314" t="s">
        <v>301</v>
      </c>
      <c r="B37" s="351" t="s">
        <v>189</v>
      </c>
      <c r="C37" s="351" t="s">
        <v>189</v>
      </c>
      <c r="D37" s="351" t="s">
        <v>189</v>
      </c>
      <c r="E37" s="351" t="s">
        <v>189</v>
      </c>
      <c r="F37" s="351">
        <v>1294</v>
      </c>
      <c r="G37" s="351">
        <v>1290</v>
      </c>
      <c r="H37" s="351">
        <v>1206</v>
      </c>
      <c r="I37" s="351">
        <v>1172</v>
      </c>
      <c r="J37" s="351">
        <v>1137</v>
      </c>
      <c r="K37" s="351">
        <v>1108</v>
      </c>
      <c r="L37" s="351">
        <v>1092</v>
      </c>
      <c r="M37" s="351">
        <v>1068</v>
      </c>
      <c r="N37" s="351">
        <v>1047</v>
      </c>
      <c r="O37" s="351">
        <v>1065</v>
      </c>
      <c r="P37" s="351">
        <v>1076</v>
      </c>
      <c r="Q37" s="351">
        <v>1098</v>
      </c>
      <c r="R37" s="351">
        <v>1111</v>
      </c>
      <c r="S37" s="351">
        <v>1130</v>
      </c>
      <c r="T37" s="351">
        <v>1138</v>
      </c>
      <c r="U37" s="351">
        <v>1160</v>
      </c>
      <c r="V37" s="351">
        <v>1201</v>
      </c>
      <c r="W37" s="351">
        <f>W35+W7</f>
        <v>1224</v>
      </c>
      <c r="X37" s="351">
        <f>X35+X7</f>
        <v>1212</v>
      </c>
      <c r="Y37" s="351">
        <f>Y35+Y7</f>
        <v>1233</v>
      </c>
    </row>
    <row r="38" ht="11.25">
      <c r="A38" s="297" t="s">
        <v>352</v>
      </c>
    </row>
    <row r="39" spans="1:24" s="316" customFormat="1" ht="11.25">
      <c r="A39" s="297" t="s">
        <v>212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</row>
    <row r="40" spans="1:24" s="316" customFormat="1" ht="11.25">
      <c r="A40" s="550" t="s">
        <v>213</v>
      </c>
      <c r="B40" s="550"/>
      <c r="C40" s="550"/>
      <c r="D40" s="550"/>
      <c r="E40" s="550"/>
      <c r="F40" s="550"/>
      <c r="G40" s="550"/>
      <c r="H40" s="550"/>
      <c r="I40" s="550"/>
      <c r="J40" s="550"/>
      <c r="K40" s="550"/>
      <c r="L40" s="550"/>
      <c r="M40" s="550"/>
      <c r="N40" s="550"/>
      <c r="O40" s="550"/>
      <c r="P40" s="550"/>
      <c r="Q40" s="550"/>
      <c r="R40" s="550"/>
      <c r="S40" s="550"/>
      <c r="T40" s="550"/>
      <c r="U40" s="550"/>
      <c r="V40" s="550"/>
      <c r="W40" s="550"/>
      <c r="X40" s="550"/>
    </row>
    <row r="41" spans="1:24" s="316" customFormat="1" ht="11.25">
      <c r="A41" s="297" t="s">
        <v>214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</row>
    <row r="42" ht="11.25">
      <c r="A42" s="297"/>
    </row>
    <row r="43" ht="11.25">
      <c r="A43" s="316"/>
    </row>
    <row r="44" ht="11.25">
      <c r="A44" s="316"/>
    </row>
    <row r="45" ht="11.25">
      <c r="A45" s="316"/>
    </row>
  </sheetData>
  <sheetProtection/>
  <mergeCells count="1">
    <mergeCell ref="A40:X40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A1" sqref="A1"/>
    </sheetView>
  </sheetViews>
  <sheetFormatPr defaultColWidth="10.28125" defaultRowHeight="12.75"/>
  <cols>
    <col min="1" max="1" width="22.28125" style="317" customWidth="1"/>
    <col min="2" max="14" width="8.00390625" style="297" customWidth="1"/>
    <col min="15" max="15" width="7.8515625" style="297" customWidth="1"/>
    <col min="16" max="16384" width="10.28125" style="297" customWidth="1"/>
  </cols>
  <sheetData>
    <row r="1" spans="1:15" s="284" customFormat="1" ht="11.25">
      <c r="A1" s="285" t="s">
        <v>190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</row>
    <row r="2" spans="1:15" s="284" customFormat="1" ht="12.75" customHeight="1">
      <c r="A2" s="285" t="s">
        <v>302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</row>
    <row r="4" spans="1:2" s="284" customFormat="1" ht="11.25">
      <c r="A4" s="286"/>
      <c r="B4" s="284" t="s">
        <v>192</v>
      </c>
    </row>
    <row r="5" spans="1:14" s="291" customFormat="1" ht="11.25">
      <c r="A5" s="288" t="s">
        <v>193</v>
      </c>
      <c r="B5" s="353">
        <v>1987</v>
      </c>
      <c r="C5" s="339">
        <v>1988</v>
      </c>
      <c r="D5" s="339">
        <v>1989</v>
      </c>
      <c r="E5" s="339">
        <v>1990</v>
      </c>
      <c r="F5" s="339">
        <v>1991</v>
      </c>
      <c r="G5" s="339">
        <v>1992</v>
      </c>
      <c r="H5" s="339">
        <v>1993</v>
      </c>
      <c r="I5" s="339">
        <v>1994</v>
      </c>
      <c r="J5" s="339">
        <v>1995</v>
      </c>
      <c r="K5" s="339">
        <v>1996</v>
      </c>
      <c r="L5" s="339">
        <v>1997</v>
      </c>
      <c r="M5" s="339">
        <v>1998</v>
      </c>
      <c r="N5" s="339">
        <v>1999</v>
      </c>
    </row>
    <row r="6" spans="1:14" s="284" customFormat="1" ht="11.25">
      <c r="A6" s="292" t="s">
        <v>195</v>
      </c>
      <c r="B6" s="289"/>
      <c r="C6" s="290"/>
      <c r="D6" s="289"/>
      <c r="E6" s="290"/>
      <c r="F6" s="289"/>
      <c r="G6" s="290"/>
      <c r="H6" s="289"/>
      <c r="I6" s="290"/>
      <c r="J6" s="289"/>
      <c r="K6" s="290"/>
      <c r="L6" s="289"/>
      <c r="M6" s="290"/>
      <c r="N6" s="290"/>
    </row>
    <row r="7" spans="1:14" ht="11.25">
      <c r="A7" s="294" t="s">
        <v>147</v>
      </c>
      <c r="B7" s="295" t="s">
        <v>189</v>
      </c>
      <c r="C7" s="296" t="s">
        <v>189</v>
      </c>
      <c r="D7" s="295" t="s">
        <v>189</v>
      </c>
      <c r="E7" s="296" t="s">
        <v>189</v>
      </c>
      <c r="F7" s="295" t="s">
        <v>189</v>
      </c>
      <c r="G7" s="296">
        <v>14853</v>
      </c>
      <c r="H7" s="295">
        <v>15398</v>
      </c>
      <c r="I7" s="296">
        <v>14820</v>
      </c>
      <c r="J7" s="295">
        <v>13805</v>
      </c>
      <c r="K7" s="296">
        <v>13353</v>
      </c>
      <c r="L7" s="295">
        <v>12962</v>
      </c>
      <c r="M7" s="296">
        <v>12662</v>
      </c>
      <c r="N7" s="296">
        <v>12343</v>
      </c>
    </row>
    <row r="8" spans="1:14" ht="11.25">
      <c r="A8" s="294" t="s">
        <v>148</v>
      </c>
      <c r="B8" s="295" t="s">
        <v>189</v>
      </c>
      <c r="C8" s="296" t="s">
        <v>189</v>
      </c>
      <c r="D8" s="295" t="s">
        <v>189</v>
      </c>
      <c r="E8" s="296" t="s">
        <v>189</v>
      </c>
      <c r="F8" s="295" t="s">
        <v>189</v>
      </c>
      <c r="G8" s="296" t="s">
        <v>189</v>
      </c>
      <c r="H8" s="295" t="s">
        <v>189</v>
      </c>
      <c r="I8" s="296" t="s">
        <v>189</v>
      </c>
      <c r="J8" s="295" t="s">
        <v>189</v>
      </c>
      <c r="K8" s="296" t="s">
        <v>189</v>
      </c>
      <c r="L8" s="295" t="s">
        <v>189</v>
      </c>
      <c r="M8" s="296" t="s">
        <v>189</v>
      </c>
      <c r="N8" s="296" t="s">
        <v>189</v>
      </c>
    </row>
    <row r="9" spans="1:14" ht="11.25">
      <c r="A9" s="354" t="s">
        <v>196</v>
      </c>
      <c r="B9" s="295">
        <v>2418</v>
      </c>
      <c r="C9" s="310">
        <v>2282</v>
      </c>
      <c r="D9" s="295">
        <v>2310</v>
      </c>
      <c r="E9" s="310">
        <v>2481</v>
      </c>
      <c r="F9" s="295">
        <v>2538</v>
      </c>
      <c r="G9" s="310">
        <v>2742</v>
      </c>
      <c r="H9" s="295">
        <v>2841</v>
      </c>
      <c r="I9" s="310">
        <v>2776</v>
      </c>
      <c r="J9" s="295">
        <v>2587</v>
      </c>
      <c r="K9" s="310">
        <v>2405</v>
      </c>
      <c r="L9" s="295">
        <v>2350</v>
      </c>
      <c r="M9" s="310">
        <v>2268</v>
      </c>
      <c r="N9" s="310">
        <v>2405</v>
      </c>
    </row>
    <row r="10" spans="1:14" ht="6.75" customHeight="1">
      <c r="A10" s="313"/>
      <c r="B10" s="299"/>
      <c r="C10" s="295"/>
      <c r="D10" s="299"/>
      <c r="E10" s="295"/>
      <c r="F10" s="299"/>
      <c r="G10" s="295"/>
      <c r="H10" s="299"/>
      <c r="I10" s="295"/>
      <c r="J10" s="299"/>
      <c r="K10" s="295"/>
      <c r="L10" s="299"/>
      <c r="M10" s="295"/>
      <c r="N10" s="299"/>
    </row>
    <row r="11" spans="1:14" s="284" customFormat="1" ht="11.25">
      <c r="A11" s="292" t="s">
        <v>197</v>
      </c>
      <c r="B11" s="293"/>
      <c r="C11" s="289"/>
      <c r="D11" s="293"/>
      <c r="E11" s="289"/>
      <c r="F11" s="293"/>
      <c r="G11" s="289"/>
      <c r="H11" s="293"/>
      <c r="I11" s="289"/>
      <c r="J11" s="293"/>
      <c r="K11" s="289"/>
      <c r="L11" s="293"/>
      <c r="M11" s="289"/>
      <c r="N11" s="293"/>
    </row>
    <row r="12" spans="1:14" ht="6.75" customHeight="1">
      <c r="A12" s="294"/>
      <c r="B12" s="296"/>
      <c r="C12" s="295"/>
      <c r="D12" s="296"/>
      <c r="E12" s="295"/>
      <c r="F12" s="296"/>
      <c r="G12" s="295"/>
      <c r="H12" s="296"/>
      <c r="I12" s="295"/>
      <c r="J12" s="296"/>
      <c r="K12" s="295"/>
      <c r="L12" s="296"/>
      <c r="M12" s="295"/>
      <c r="N12" s="296"/>
    </row>
    <row r="13" spans="1:14" s="284" customFormat="1" ht="11.25">
      <c r="A13" s="292" t="s">
        <v>198</v>
      </c>
      <c r="B13" s="293"/>
      <c r="C13" s="289"/>
      <c r="D13" s="293"/>
      <c r="E13" s="289"/>
      <c r="F13" s="293"/>
      <c r="G13" s="289"/>
      <c r="H13" s="293"/>
      <c r="I13" s="289"/>
      <c r="J13" s="293"/>
      <c r="K13" s="289"/>
      <c r="L13" s="293"/>
      <c r="M13" s="289"/>
      <c r="N13" s="293"/>
    </row>
    <row r="14" spans="1:14" ht="22.5">
      <c r="A14" s="294" t="s">
        <v>199</v>
      </c>
      <c r="B14" s="296">
        <v>775</v>
      </c>
      <c r="C14" s="295">
        <v>758</v>
      </c>
      <c r="D14" s="296">
        <v>763</v>
      </c>
      <c r="E14" s="295">
        <v>691</v>
      </c>
      <c r="F14" s="296">
        <v>622</v>
      </c>
      <c r="G14" s="295">
        <v>628</v>
      </c>
      <c r="H14" s="296">
        <v>643</v>
      </c>
      <c r="I14" s="295">
        <v>580</v>
      </c>
      <c r="J14" s="296">
        <v>464</v>
      </c>
      <c r="K14" s="295">
        <v>347</v>
      </c>
      <c r="L14" s="296">
        <v>276</v>
      </c>
      <c r="M14" s="295">
        <v>381</v>
      </c>
      <c r="N14" s="296">
        <v>358</v>
      </c>
    </row>
    <row r="15" spans="1:14" ht="11.25">
      <c r="A15" s="294" t="s">
        <v>200</v>
      </c>
      <c r="B15" s="296">
        <v>922</v>
      </c>
      <c r="C15" s="295">
        <v>955</v>
      </c>
      <c r="D15" s="296">
        <v>987</v>
      </c>
      <c r="E15" s="295">
        <v>1104</v>
      </c>
      <c r="F15" s="296">
        <v>1071</v>
      </c>
      <c r="G15" s="295">
        <v>1563</v>
      </c>
      <c r="H15" s="296">
        <v>1540</v>
      </c>
      <c r="I15" s="295">
        <v>1515</v>
      </c>
      <c r="J15" s="296">
        <v>1475</v>
      </c>
      <c r="K15" s="295">
        <v>1457</v>
      </c>
      <c r="L15" s="296">
        <v>1424</v>
      </c>
      <c r="M15" s="295">
        <v>1410</v>
      </c>
      <c r="N15" s="296">
        <v>1393</v>
      </c>
    </row>
    <row r="16" spans="1:14" ht="11.25">
      <c r="A16" s="294" t="s">
        <v>201</v>
      </c>
      <c r="B16" s="296">
        <v>843</v>
      </c>
      <c r="C16" s="295">
        <v>922</v>
      </c>
      <c r="D16" s="296">
        <v>964</v>
      </c>
      <c r="E16" s="295">
        <v>960</v>
      </c>
      <c r="F16" s="296">
        <v>922</v>
      </c>
      <c r="G16" s="295">
        <v>751</v>
      </c>
      <c r="H16" s="296">
        <v>1066</v>
      </c>
      <c r="I16" s="295">
        <v>1161</v>
      </c>
      <c r="J16" s="296">
        <v>1256</v>
      </c>
      <c r="K16" s="295">
        <v>1402</v>
      </c>
      <c r="L16" s="296">
        <v>1401</v>
      </c>
      <c r="M16" s="295">
        <v>1476</v>
      </c>
      <c r="N16" s="296">
        <v>1459</v>
      </c>
    </row>
    <row r="17" spans="1:14" ht="11.25">
      <c r="A17" s="294" t="s">
        <v>152</v>
      </c>
      <c r="B17" s="296">
        <v>682</v>
      </c>
      <c r="C17" s="295">
        <v>692</v>
      </c>
      <c r="D17" s="296">
        <v>703</v>
      </c>
      <c r="E17" s="295">
        <v>711</v>
      </c>
      <c r="F17" s="296">
        <v>731</v>
      </c>
      <c r="G17" s="295">
        <v>722</v>
      </c>
      <c r="H17" s="296">
        <v>772</v>
      </c>
      <c r="I17" s="295">
        <v>821</v>
      </c>
      <c r="J17" s="296">
        <v>864</v>
      </c>
      <c r="K17" s="295">
        <v>879</v>
      </c>
      <c r="L17" s="296">
        <v>893</v>
      </c>
      <c r="M17" s="295">
        <v>880</v>
      </c>
      <c r="N17" s="296">
        <v>879</v>
      </c>
    </row>
    <row r="18" spans="1:14" ht="11.25">
      <c r="A18" s="294" t="s">
        <v>202</v>
      </c>
      <c r="B18" s="306">
        <v>38818</v>
      </c>
      <c r="C18" s="307">
        <v>38858</v>
      </c>
      <c r="D18" s="306">
        <v>37550</v>
      </c>
      <c r="E18" s="307">
        <v>37802</v>
      </c>
      <c r="F18" s="306">
        <v>40029</v>
      </c>
      <c r="G18" s="307">
        <v>45411</v>
      </c>
      <c r="H18" s="306">
        <v>49612</v>
      </c>
      <c r="I18" s="307">
        <v>52103</v>
      </c>
      <c r="J18" s="306">
        <v>53362</v>
      </c>
      <c r="K18" s="307">
        <v>52429</v>
      </c>
      <c r="L18" s="306">
        <v>50190</v>
      </c>
      <c r="M18" s="307">
        <v>49179</v>
      </c>
      <c r="N18" s="306">
        <v>50990</v>
      </c>
    </row>
    <row r="19" spans="1:14" ht="11.25">
      <c r="A19" s="294" t="s">
        <v>203</v>
      </c>
      <c r="B19" s="296">
        <v>3519</v>
      </c>
      <c r="C19" s="295">
        <v>2989</v>
      </c>
      <c r="D19" s="296">
        <v>2798</v>
      </c>
      <c r="E19" s="295">
        <v>3197</v>
      </c>
      <c r="F19" s="296">
        <v>3887</v>
      </c>
      <c r="G19" s="295">
        <v>2754</v>
      </c>
      <c r="H19" s="296">
        <v>1435</v>
      </c>
      <c r="I19" s="295">
        <v>0</v>
      </c>
      <c r="J19" s="296">
        <v>0</v>
      </c>
      <c r="K19" s="295">
        <v>0</v>
      </c>
      <c r="L19" s="296">
        <v>0</v>
      </c>
      <c r="M19" s="295">
        <v>0</v>
      </c>
      <c r="N19" s="296">
        <v>0</v>
      </c>
    </row>
    <row r="20" spans="1:14" ht="11.25">
      <c r="A20" s="294" t="s">
        <v>204</v>
      </c>
      <c r="B20" s="306">
        <v>5397</v>
      </c>
      <c r="C20" s="307">
        <v>5409</v>
      </c>
      <c r="D20" s="306">
        <v>5331</v>
      </c>
      <c r="E20" s="307">
        <v>5265</v>
      </c>
      <c r="F20" s="306">
        <v>5088</v>
      </c>
      <c r="G20" s="307">
        <v>5131</v>
      </c>
      <c r="H20" s="306">
        <v>5112</v>
      </c>
      <c r="I20" s="307">
        <v>5027</v>
      </c>
      <c r="J20" s="306">
        <v>5077</v>
      </c>
      <c r="K20" s="307">
        <v>5089</v>
      </c>
      <c r="L20" s="306">
        <v>5048</v>
      </c>
      <c r="M20" s="307">
        <v>4981</v>
      </c>
      <c r="N20" s="306">
        <v>4925</v>
      </c>
    </row>
    <row r="21" spans="1:14" ht="11.25">
      <c r="A21" s="294" t="s">
        <v>159</v>
      </c>
      <c r="B21" s="296">
        <v>922</v>
      </c>
      <c r="C21" s="295">
        <v>845</v>
      </c>
      <c r="D21" s="296">
        <v>842</v>
      </c>
      <c r="E21" s="295">
        <v>828</v>
      </c>
      <c r="F21" s="296">
        <v>852</v>
      </c>
      <c r="G21" s="295">
        <v>861</v>
      </c>
      <c r="H21" s="296">
        <v>862</v>
      </c>
      <c r="I21" s="295">
        <v>902</v>
      </c>
      <c r="J21" s="296">
        <v>951</v>
      </c>
      <c r="K21" s="295">
        <v>933</v>
      </c>
      <c r="L21" s="296">
        <v>929</v>
      </c>
      <c r="M21" s="295">
        <v>932</v>
      </c>
      <c r="N21" s="296">
        <v>937</v>
      </c>
    </row>
    <row r="22" spans="1:14" ht="6.75" customHeight="1">
      <c r="A22" s="294"/>
      <c r="B22" s="296"/>
      <c r="C22" s="295"/>
      <c r="D22" s="296"/>
      <c r="E22" s="295"/>
      <c r="F22" s="296"/>
      <c r="G22" s="295"/>
      <c r="H22" s="296"/>
      <c r="I22" s="295"/>
      <c r="J22" s="296"/>
      <c r="K22" s="295"/>
      <c r="L22" s="296"/>
      <c r="M22" s="295"/>
      <c r="N22" s="296"/>
    </row>
    <row r="23" spans="1:14" s="284" customFormat="1" ht="11.25">
      <c r="A23" s="292" t="s">
        <v>205</v>
      </c>
      <c r="B23" s="293"/>
      <c r="C23" s="289"/>
      <c r="D23" s="293"/>
      <c r="E23" s="289"/>
      <c r="F23" s="293"/>
      <c r="G23" s="289"/>
      <c r="H23" s="293"/>
      <c r="I23" s="289"/>
      <c r="J23" s="293"/>
      <c r="K23" s="289"/>
      <c r="L23" s="293"/>
      <c r="M23" s="289"/>
      <c r="N23" s="293"/>
    </row>
    <row r="24" spans="1:14" ht="11.25">
      <c r="A24" s="354" t="s">
        <v>161</v>
      </c>
      <c r="B24" s="310">
        <v>2031</v>
      </c>
      <c r="C24" s="295">
        <v>2629</v>
      </c>
      <c r="D24" s="310">
        <v>2561</v>
      </c>
      <c r="E24" s="295">
        <v>2522</v>
      </c>
      <c r="F24" s="310">
        <v>2515</v>
      </c>
      <c r="G24" s="295">
        <v>2503</v>
      </c>
      <c r="H24" s="310">
        <v>2516</v>
      </c>
      <c r="I24" s="295">
        <v>2555</v>
      </c>
      <c r="J24" s="310">
        <v>2565</v>
      </c>
      <c r="K24" s="295">
        <v>2573</v>
      </c>
      <c r="L24" s="310">
        <v>2629</v>
      </c>
      <c r="M24" s="295">
        <v>2635</v>
      </c>
      <c r="N24" s="310">
        <v>2674</v>
      </c>
    </row>
    <row r="25" spans="1:14" ht="6.75" customHeight="1">
      <c r="A25" s="347"/>
      <c r="B25" s="299"/>
      <c r="C25" s="299"/>
      <c r="D25" s="295"/>
      <c r="E25" s="299"/>
      <c r="F25" s="295"/>
      <c r="G25" s="299"/>
      <c r="H25" s="295"/>
      <c r="I25" s="299"/>
      <c r="J25" s="295"/>
      <c r="K25" s="299"/>
      <c r="L25" s="295"/>
      <c r="M25" s="299"/>
      <c r="N25" s="299"/>
    </row>
    <row r="26" spans="1:14" s="284" customFormat="1" ht="22.5">
      <c r="A26" s="348" t="s">
        <v>206</v>
      </c>
      <c r="B26" s="293"/>
      <c r="C26" s="293"/>
      <c r="D26" s="289"/>
      <c r="E26" s="293"/>
      <c r="F26" s="289"/>
      <c r="G26" s="293"/>
      <c r="H26" s="289"/>
      <c r="I26" s="293"/>
      <c r="J26" s="289"/>
      <c r="K26" s="293"/>
      <c r="L26" s="289"/>
      <c r="M26" s="293"/>
      <c r="N26" s="293"/>
    </row>
    <row r="27" spans="1:14" ht="11.25">
      <c r="A27" s="347" t="s">
        <v>207</v>
      </c>
      <c r="B27" s="296">
        <v>733</v>
      </c>
      <c r="C27" s="296">
        <v>752</v>
      </c>
      <c r="D27" s="295">
        <v>787</v>
      </c>
      <c r="E27" s="296">
        <v>866</v>
      </c>
      <c r="F27" s="295">
        <v>976</v>
      </c>
      <c r="G27" s="296">
        <v>1089</v>
      </c>
      <c r="H27" s="295">
        <v>1005</v>
      </c>
      <c r="I27" s="296">
        <v>977</v>
      </c>
      <c r="J27" s="295">
        <v>957</v>
      </c>
      <c r="K27" s="296">
        <v>950</v>
      </c>
      <c r="L27" s="295">
        <v>935</v>
      </c>
      <c r="M27" s="296">
        <v>954</v>
      </c>
      <c r="N27" s="296">
        <v>930</v>
      </c>
    </row>
    <row r="28" spans="1:14" ht="11.25">
      <c r="A28" s="347" t="s">
        <v>208</v>
      </c>
      <c r="B28" s="296">
        <v>248</v>
      </c>
      <c r="C28" s="296">
        <v>254</v>
      </c>
      <c r="D28" s="295">
        <v>274</v>
      </c>
      <c r="E28" s="296">
        <v>348</v>
      </c>
      <c r="F28" s="295">
        <v>344</v>
      </c>
      <c r="G28" s="296">
        <v>417</v>
      </c>
      <c r="H28" s="295">
        <v>416</v>
      </c>
      <c r="I28" s="296">
        <v>428</v>
      </c>
      <c r="J28" s="295">
        <v>498</v>
      </c>
      <c r="K28" s="296">
        <v>468</v>
      </c>
      <c r="L28" s="295">
        <v>474</v>
      </c>
      <c r="M28" s="296">
        <v>522</v>
      </c>
      <c r="N28" s="296">
        <v>660</v>
      </c>
    </row>
    <row r="29" spans="1:14" ht="11.25">
      <c r="A29" s="347" t="s">
        <v>209</v>
      </c>
      <c r="B29" s="296">
        <v>830</v>
      </c>
      <c r="C29" s="296">
        <v>812</v>
      </c>
      <c r="D29" s="295">
        <v>831</v>
      </c>
      <c r="E29" s="296">
        <v>842</v>
      </c>
      <c r="F29" s="295">
        <v>738</v>
      </c>
      <c r="G29" s="296">
        <v>804</v>
      </c>
      <c r="H29" s="295">
        <v>811</v>
      </c>
      <c r="I29" s="296">
        <v>806</v>
      </c>
      <c r="J29" s="295">
        <v>722</v>
      </c>
      <c r="K29" s="296">
        <v>821</v>
      </c>
      <c r="L29" s="295">
        <v>799</v>
      </c>
      <c r="M29" s="296">
        <v>847</v>
      </c>
      <c r="N29" s="296">
        <v>811</v>
      </c>
    </row>
    <row r="30" spans="1:14" ht="11.25">
      <c r="A30" s="347" t="s">
        <v>151</v>
      </c>
      <c r="B30" s="296">
        <v>19</v>
      </c>
      <c r="C30" s="296">
        <v>19</v>
      </c>
      <c r="D30" s="295">
        <v>19</v>
      </c>
      <c r="E30" s="296">
        <v>20</v>
      </c>
      <c r="F30" s="295">
        <v>19</v>
      </c>
      <c r="G30" s="296">
        <v>21</v>
      </c>
      <c r="H30" s="295">
        <v>20</v>
      </c>
      <c r="I30" s="296">
        <v>21</v>
      </c>
      <c r="J30" s="295">
        <v>21</v>
      </c>
      <c r="K30" s="296">
        <v>20</v>
      </c>
      <c r="L30" s="295">
        <v>20</v>
      </c>
      <c r="M30" s="296">
        <v>23</v>
      </c>
      <c r="N30" s="296">
        <v>21</v>
      </c>
    </row>
    <row r="31" spans="1:14" ht="11.25">
      <c r="A31" s="347" t="s">
        <v>150</v>
      </c>
      <c r="B31" s="296">
        <v>0</v>
      </c>
      <c r="C31" s="296">
        <v>0</v>
      </c>
      <c r="D31" s="295">
        <v>0</v>
      </c>
      <c r="E31" s="296">
        <v>0</v>
      </c>
      <c r="F31" s="295">
        <v>0</v>
      </c>
      <c r="G31" s="296">
        <v>0</v>
      </c>
      <c r="H31" s="295">
        <v>0</v>
      </c>
      <c r="I31" s="296">
        <v>0</v>
      </c>
      <c r="J31" s="295">
        <v>716</v>
      </c>
      <c r="K31" s="296">
        <v>1349</v>
      </c>
      <c r="L31" s="295">
        <v>1236</v>
      </c>
      <c r="M31" s="296">
        <v>1261</v>
      </c>
      <c r="N31" s="296">
        <v>1260</v>
      </c>
    </row>
    <row r="32" spans="1:14" ht="22.5">
      <c r="A32" s="347" t="s">
        <v>210</v>
      </c>
      <c r="B32" s="296">
        <v>791</v>
      </c>
      <c r="C32" s="296">
        <v>764</v>
      </c>
      <c r="D32" s="295">
        <v>795</v>
      </c>
      <c r="E32" s="296">
        <v>869</v>
      </c>
      <c r="F32" s="295">
        <v>910</v>
      </c>
      <c r="G32" s="296">
        <v>878</v>
      </c>
      <c r="H32" s="295">
        <v>989</v>
      </c>
      <c r="I32" s="296">
        <v>886</v>
      </c>
      <c r="J32" s="295">
        <v>420</v>
      </c>
      <c r="K32" s="296">
        <v>0</v>
      </c>
      <c r="L32" s="295">
        <v>0</v>
      </c>
      <c r="M32" s="296">
        <v>0</v>
      </c>
      <c r="N32" s="296">
        <v>0</v>
      </c>
    </row>
    <row r="33" spans="1:14" ht="11.25">
      <c r="A33" s="347" t="s">
        <v>211</v>
      </c>
      <c r="B33" s="310">
        <v>225</v>
      </c>
      <c r="C33" s="310">
        <v>229</v>
      </c>
      <c r="D33" s="295">
        <v>264</v>
      </c>
      <c r="E33" s="310">
        <v>303</v>
      </c>
      <c r="F33" s="295">
        <v>400</v>
      </c>
      <c r="G33" s="310">
        <v>387</v>
      </c>
      <c r="H33" s="295">
        <v>402</v>
      </c>
      <c r="I33" s="310">
        <v>353</v>
      </c>
      <c r="J33" s="295">
        <v>170</v>
      </c>
      <c r="K33" s="310">
        <v>0</v>
      </c>
      <c r="L33" s="295">
        <v>0</v>
      </c>
      <c r="M33" s="310">
        <v>0</v>
      </c>
      <c r="N33" s="310">
        <v>0</v>
      </c>
    </row>
    <row r="34" spans="1:14" ht="6.75" customHeight="1">
      <c r="A34" s="313"/>
      <c r="B34" s="299"/>
      <c r="C34" s="299"/>
      <c r="D34" s="299"/>
      <c r="E34" s="299"/>
      <c r="F34" s="299"/>
      <c r="G34" s="299"/>
      <c r="H34" s="299"/>
      <c r="I34" s="299"/>
      <c r="J34" s="299"/>
      <c r="K34" s="295"/>
      <c r="L34" s="299"/>
      <c r="M34" s="299"/>
      <c r="N34" s="299"/>
    </row>
    <row r="35" spans="1:14" s="284" customFormat="1" ht="36" customHeight="1">
      <c r="A35" s="314" t="s">
        <v>300</v>
      </c>
      <c r="B35" s="351">
        <v>59173</v>
      </c>
      <c r="C35" s="351">
        <v>59169</v>
      </c>
      <c r="D35" s="351">
        <v>57779</v>
      </c>
      <c r="E35" s="351">
        <v>58809</v>
      </c>
      <c r="F35" s="351">
        <v>61642</v>
      </c>
      <c r="G35" s="351">
        <v>66662</v>
      </c>
      <c r="H35" s="351">
        <v>70042</v>
      </c>
      <c r="I35" s="351">
        <v>70911</v>
      </c>
      <c r="J35" s="351">
        <v>72105</v>
      </c>
      <c r="K35" s="355">
        <v>71122</v>
      </c>
      <c r="L35" s="351">
        <v>68604</v>
      </c>
      <c r="M35" s="351">
        <v>67749</v>
      </c>
      <c r="N35" s="351">
        <v>69702</v>
      </c>
    </row>
    <row r="36" spans="1:14" s="284" customFormat="1" ht="36.75" customHeight="1">
      <c r="A36" s="356" t="s">
        <v>301</v>
      </c>
      <c r="B36" s="339" t="s">
        <v>189</v>
      </c>
      <c r="C36" s="339" t="s">
        <v>189</v>
      </c>
      <c r="D36" s="339" t="s">
        <v>189</v>
      </c>
      <c r="E36" s="339" t="s">
        <v>189</v>
      </c>
      <c r="F36" s="339" t="s">
        <v>189</v>
      </c>
      <c r="G36" s="315">
        <v>81515</v>
      </c>
      <c r="H36" s="315">
        <v>85440</v>
      </c>
      <c r="I36" s="315">
        <v>85731</v>
      </c>
      <c r="J36" s="315">
        <v>85910</v>
      </c>
      <c r="K36" s="315">
        <v>84475</v>
      </c>
      <c r="L36" s="315">
        <v>81566</v>
      </c>
      <c r="M36" s="315">
        <v>80411</v>
      </c>
      <c r="N36" s="315">
        <v>82045</v>
      </c>
    </row>
    <row r="37" ht="11.25">
      <c r="A37" s="297" t="s">
        <v>352</v>
      </c>
    </row>
    <row r="38" ht="11.25">
      <c r="A38" s="297" t="s">
        <v>216</v>
      </c>
    </row>
    <row r="39" ht="11.25">
      <c r="A39" s="297" t="s">
        <v>213</v>
      </c>
    </row>
    <row r="40" ht="11.25">
      <c r="A40" s="297" t="s">
        <v>214</v>
      </c>
    </row>
    <row r="41" ht="11.25">
      <c r="A41" s="316"/>
    </row>
    <row r="42" ht="11.25">
      <c r="A42" s="316"/>
    </row>
  </sheetData>
  <sheetProtection/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8515625" style="22" customWidth="1"/>
    <col min="2" max="2" width="11.7109375" style="22" customWidth="1"/>
    <col min="3" max="3" width="12.140625" style="22" customWidth="1"/>
    <col min="4" max="4" width="14.421875" style="22" customWidth="1"/>
    <col min="5" max="5" width="14.57421875" style="24" customWidth="1"/>
    <col min="6" max="7" width="11.140625" style="22" customWidth="1"/>
    <col min="8" max="8" width="12.57421875" style="22" customWidth="1"/>
    <col min="9" max="12" width="10.7109375" style="22" customWidth="1"/>
    <col min="13" max="13" width="9.57421875" style="22" customWidth="1"/>
    <col min="14" max="14" width="7.7109375" style="22" customWidth="1"/>
    <col min="15" max="15" width="8.57421875" style="22" customWidth="1"/>
    <col min="16" max="16" width="8.00390625" style="22" customWidth="1"/>
    <col min="17" max="17" width="5.140625" style="22" customWidth="1"/>
    <col min="18" max="18" width="6.140625" style="22" customWidth="1"/>
    <col min="19" max="16384" width="11.421875" style="22" customWidth="1"/>
  </cols>
  <sheetData>
    <row r="1" spans="1:17" s="2" customFormat="1" ht="12.75" customHeight="1">
      <c r="A1" s="3"/>
      <c r="B1" s="4">
        <v>2011</v>
      </c>
      <c r="E1" s="94" t="s">
        <v>246</v>
      </c>
      <c r="H1" s="6"/>
      <c r="I1" s="6"/>
      <c r="J1" s="6"/>
      <c r="K1" s="6"/>
      <c r="L1" s="7"/>
      <c r="M1" s="7"/>
      <c r="N1" s="7"/>
      <c r="O1" s="7"/>
      <c r="P1" s="7"/>
      <c r="Q1" s="7"/>
    </row>
    <row r="3" spans="1:6" ht="14.25" customHeight="1">
      <c r="A3" s="439" t="s">
        <v>281</v>
      </c>
      <c r="B3" s="439"/>
      <c r="C3" s="439"/>
      <c r="D3" s="439"/>
      <c r="E3" s="439"/>
      <c r="F3" s="439"/>
    </row>
    <row r="4" spans="4:6" ht="11.25">
      <c r="D4" s="461" t="s">
        <v>256</v>
      </c>
      <c r="E4" s="462"/>
      <c r="F4" s="422" t="s">
        <v>4</v>
      </c>
    </row>
    <row r="5" spans="1:6" ht="29.25" customHeight="1">
      <c r="A5" s="30" t="s">
        <v>15</v>
      </c>
      <c r="B5" s="101"/>
      <c r="C5" s="31"/>
      <c r="D5" s="125" t="s">
        <v>232</v>
      </c>
      <c r="E5" s="81" t="s">
        <v>233</v>
      </c>
      <c r="F5" s="423"/>
    </row>
    <row r="6" spans="1:6" ht="11.25">
      <c r="A6" s="102" t="s">
        <v>16</v>
      </c>
      <c r="B6" s="103"/>
      <c r="C6" s="103"/>
      <c r="D6" s="77">
        <v>3.1</v>
      </c>
      <c r="E6" s="77">
        <v>6.7</v>
      </c>
      <c r="F6" s="77">
        <v>6.6</v>
      </c>
    </row>
    <row r="7" spans="1:6" ht="11.25">
      <c r="A7" s="102" t="s">
        <v>17</v>
      </c>
      <c r="B7" s="103"/>
      <c r="C7" s="103"/>
      <c r="D7" s="77">
        <v>9.4</v>
      </c>
      <c r="E7" s="77">
        <v>8</v>
      </c>
      <c r="F7" s="77">
        <v>8.1</v>
      </c>
    </row>
    <row r="8" spans="1:6" ht="11.25">
      <c r="A8" s="102" t="s">
        <v>18</v>
      </c>
      <c r="B8" s="103"/>
      <c r="C8" s="103"/>
      <c r="D8" s="77">
        <v>12.5</v>
      </c>
      <c r="E8" s="77">
        <v>7.9</v>
      </c>
      <c r="F8" s="77">
        <v>8.1</v>
      </c>
    </row>
    <row r="9" spans="1:6" ht="11.25">
      <c r="A9" s="102" t="s">
        <v>19</v>
      </c>
      <c r="B9" s="103"/>
      <c r="C9" s="103"/>
      <c r="D9" s="77">
        <v>15.6</v>
      </c>
      <c r="E9" s="77">
        <v>6.5</v>
      </c>
      <c r="F9" s="77">
        <v>6.8</v>
      </c>
    </row>
    <row r="10" spans="1:6" ht="11.25">
      <c r="A10" s="102" t="s">
        <v>20</v>
      </c>
      <c r="B10" s="103"/>
      <c r="C10" s="103"/>
      <c r="D10" s="77">
        <v>6.3</v>
      </c>
      <c r="E10" s="77">
        <v>1.6</v>
      </c>
      <c r="F10" s="77">
        <v>1.7</v>
      </c>
    </row>
    <row r="11" spans="1:6" ht="11.25">
      <c r="A11" s="102" t="s">
        <v>101</v>
      </c>
      <c r="B11" s="103"/>
      <c r="C11" s="103"/>
      <c r="D11" s="77">
        <v>6.3</v>
      </c>
      <c r="E11" s="77">
        <v>17.6</v>
      </c>
      <c r="F11" s="77">
        <v>17.1</v>
      </c>
    </row>
    <row r="12" spans="1:6" ht="11.25">
      <c r="A12" s="102" t="s">
        <v>102</v>
      </c>
      <c r="B12" s="103"/>
      <c r="C12" s="103"/>
      <c r="D12" s="105">
        <v>0</v>
      </c>
      <c r="E12" s="77">
        <v>1.1</v>
      </c>
      <c r="F12" s="77">
        <v>1</v>
      </c>
    </row>
    <row r="13" spans="1:6" ht="11.25">
      <c r="A13" s="102" t="s">
        <v>21</v>
      </c>
      <c r="B13" s="103"/>
      <c r="C13" s="103"/>
      <c r="D13" s="77">
        <v>3.1</v>
      </c>
      <c r="E13" s="77">
        <v>5.4</v>
      </c>
      <c r="F13" s="77">
        <v>5.3</v>
      </c>
    </row>
    <row r="14" spans="1:6" ht="11.25">
      <c r="A14" s="102" t="s">
        <v>22</v>
      </c>
      <c r="B14" s="103"/>
      <c r="C14" s="103"/>
      <c r="D14" s="105">
        <v>0</v>
      </c>
      <c r="E14" s="77">
        <v>1.4</v>
      </c>
      <c r="F14" s="77">
        <v>1.4</v>
      </c>
    </row>
    <row r="15" spans="1:6" ht="11.25">
      <c r="A15" s="102" t="s">
        <v>23</v>
      </c>
      <c r="B15" s="103"/>
      <c r="C15" s="103"/>
      <c r="D15" s="105">
        <v>0</v>
      </c>
      <c r="E15" s="77">
        <v>0.5</v>
      </c>
      <c r="F15" s="77">
        <v>0.5</v>
      </c>
    </row>
    <row r="16" spans="1:6" ht="11.25">
      <c r="A16" s="102" t="s">
        <v>24</v>
      </c>
      <c r="B16" s="103"/>
      <c r="C16" s="103"/>
      <c r="D16" s="77">
        <v>40.6</v>
      </c>
      <c r="E16" s="77">
        <v>39.9</v>
      </c>
      <c r="F16" s="77">
        <v>39.9</v>
      </c>
    </row>
    <row r="17" spans="1:6" ht="11.25">
      <c r="A17" s="102" t="s">
        <v>25</v>
      </c>
      <c r="B17" s="103"/>
      <c r="C17" s="103"/>
      <c r="D17" s="77">
        <v>3.1</v>
      </c>
      <c r="E17" s="77">
        <v>3.6</v>
      </c>
      <c r="F17" s="77">
        <v>3.6</v>
      </c>
    </row>
    <row r="18" spans="1:6" ht="11.25">
      <c r="A18" s="452" t="s">
        <v>4</v>
      </c>
      <c r="B18" s="453"/>
      <c r="C18" s="454"/>
      <c r="D18" s="157">
        <f>SUM(D6:D17)</f>
        <v>100</v>
      </c>
      <c r="E18" s="157">
        <f>SUM(E6:E17)</f>
        <v>100.19999999999999</v>
      </c>
      <c r="F18" s="157">
        <f>SUM(F6:F17)</f>
        <v>100.1</v>
      </c>
    </row>
    <row r="19" spans="1:6" ht="11.25" customHeight="1">
      <c r="A19" s="455"/>
      <c r="B19" s="456"/>
      <c r="C19" s="428"/>
      <c r="D19" s="158">
        <v>32</v>
      </c>
      <c r="E19" s="158">
        <v>837</v>
      </c>
      <c r="F19" s="158">
        <v>869</v>
      </c>
    </row>
    <row r="20" ht="7.5" customHeight="1"/>
    <row r="21" spans="1:10" s="94" customFormat="1" ht="15.75" customHeight="1">
      <c r="A21" s="439" t="s">
        <v>277</v>
      </c>
      <c r="B21" s="439"/>
      <c r="C21" s="439"/>
      <c r="D21" s="439"/>
      <c r="E21" s="439"/>
      <c r="F21" s="457" t="s">
        <v>278</v>
      </c>
      <c r="G21" s="457"/>
      <c r="H21" s="457"/>
      <c r="I21" s="457"/>
      <c r="J21" s="97"/>
    </row>
    <row r="22" spans="1:8" s="12" customFormat="1" ht="15" customHeight="1">
      <c r="A22" s="17"/>
      <c r="B22" s="416" t="s">
        <v>257</v>
      </c>
      <c r="C22" s="417"/>
      <c r="D22" s="418"/>
      <c r="F22" s="478" t="s">
        <v>258</v>
      </c>
      <c r="G22" s="478" t="s">
        <v>257</v>
      </c>
      <c r="H22" s="478" t="s">
        <v>4</v>
      </c>
    </row>
    <row r="23" spans="1:8" s="12" customFormat="1" ht="12.75" customHeight="1">
      <c r="A23" s="159" t="s">
        <v>27</v>
      </c>
      <c r="B23" s="42" t="s">
        <v>3</v>
      </c>
      <c r="C23" s="42" t="s">
        <v>2</v>
      </c>
      <c r="D23" s="160" t="s">
        <v>4</v>
      </c>
      <c r="F23" s="479"/>
      <c r="G23" s="479"/>
      <c r="H23" s="479"/>
    </row>
    <row r="24" spans="1:8" s="12" customFormat="1" ht="12" customHeight="1">
      <c r="A24" s="159" t="s">
        <v>272</v>
      </c>
      <c r="B24" s="105">
        <v>5.95</v>
      </c>
      <c r="C24" s="105">
        <v>3.62</v>
      </c>
      <c r="D24" s="120">
        <v>4.38</v>
      </c>
      <c r="F24" s="149" t="s">
        <v>259</v>
      </c>
      <c r="G24" s="106">
        <v>0.8</v>
      </c>
      <c r="H24" s="161">
        <v>0.7</v>
      </c>
    </row>
    <row r="25" spans="1:8" s="24" customFormat="1" ht="11.25">
      <c r="A25" s="159">
        <v>1989</v>
      </c>
      <c r="B25" s="105">
        <v>7.19</v>
      </c>
      <c r="C25" s="105">
        <v>5.68</v>
      </c>
      <c r="D25" s="120">
        <v>6.17</v>
      </c>
      <c r="F25" s="149" t="s">
        <v>260</v>
      </c>
      <c r="G25" s="106">
        <v>32.8</v>
      </c>
      <c r="H25" s="161">
        <v>30.9</v>
      </c>
    </row>
    <row r="26" spans="1:8" s="24" customFormat="1" ht="11.25">
      <c r="A26" s="159">
        <v>1988</v>
      </c>
      <c r="B26" s="105">
        <v>10.29</v>
      </c>
      <c r="C26" s="105">
        <v>6.52</v>
      </c>
      <c r="D26" s="120">
        <v>7.75</v>
      </c>
      <c r="F26" s="149" t="s">
        <v>261</v>
      </c>
      <c r="G26" s="106">
        <v>25.9</v>
      </c>
      <c r="H26" s="161">
        <v>26.4</v>
      </c>
    </row>
    <row r="27" spans="1:8" s="24" customFormat="1" ht="11.25">
      <c r="A27" s="159">
        <v>1987</v>
      </c>
      <c r="B27" s="105">
        <v>8.3</v>
      </c>
      <c r="C27" s="105">
        <v>7.67</v>
      </c>
      <c r="D27" s="120">
        <v>7.88</v>
      </c>
      <c r="F27" s="149" t="s">
        <v>262</v>
      </c>
      <c r="G27" s="106">
        <v>15.8</v>
      </c>
      <c r="H27" s="161">
        <v>16</v>
      </c>
    </row>
    <row r="28" spans="1:8" s="24" customFormat="1" ht="11.25">
      <c r="A28" s="159">
        <v>1986</v>
      </c>
      <c r="B28" s="105">
        <v>7.19</v>
      </c>
      <c r="C28" s="105">
        <v>7.55</v>
      </c>
      <c r="D28" s="120">
        <v>7.43</v>
      </c>
      <c r="F28" s="149" t="s">
        <v>263</v>
      </c>
      <c r="G28" s="106">
        <v>10</v>
      </c>
      <c r="H28" s="161">
        <v>10.2</v>
      </c>
    </row>
    <row r="29" spans="1:8" s="24" customFormat="1" ht="11.25">
      <c r="A29" s="159">
        <v>1985</v>
      </c>
      <c r="B29" s="105">
        <v>4.96</v>
      </c>
      <c r="C29" s="105">
        <v>6.64</v>
      </c>
      <c r="D29" s="120">
        <v>6.09</v>
      </c>
      <c r="F29" s="149" t="s">
        <v>264</v>
      </c>
      <c r="G29" s="106">
        <v>7.2</v>
      </c>
      <c r="H29" s="161">
        <v>7.6</v>
      </c>
    </row>
    <row r="30" spans="1:8" ht="11.25">
      <c r="A30" s="159">
        <v>1984</v>
      </c>
      <c r="B30" s="105">
        <v>4.21</v>
      </c>
      <c r="C30" s="105">
        <v>6.88</v>
      </c>
      <c r="D30" s="120">
        <v>6.01</v>
      </c>
      <c r="F30" s="149" t="s">
        <v>265</v>
      </c>
      <c r="G30" s="106">
        <v>4.3</v>
      </c>
      <c r="H30" s="161">
        <v>4.8</v>
      </c>
    </row>
    <row r="31" spans="1:8" ht="11.25">
      <c r="A31" s="159">
        <v>1983</v>
      </c>
      <c r="B31" s="105">
        <v>3.1</v>
      </c>
      <c r="C31" s="105">
        <v>4.71</v>
      </c>
      <c r="D31" s="120">
        <v>4.18</v>
      </c>
      <c r="F31" s="149" t="s">
        <v>266</v>
      </c>
      <c r="G31" s="106">
        <v>2.7</v>
      </c>
      <c r="H31" s="161">
        <v>2.9</v>
      </c>
    </row>
    <row r="32" spans="1:8" ht="11.25">
      <c r="A32" s="159" t="s">
        <v>273</v>
      </c>
      <c r="B32" s="105">
        <v>48.45</v>
      </c>
      <c r="C32" s="105">
        <v>50.3</v>
      </c>
      <c r="D32" s="120">
        <v>49.7</v>
      </c>
      <c r="F32" s="149" t="s">
        <v>279</v>
      </c>
      <c r="G32" s="106">
        <v>0.4</v>
      </c>
      <c r="H32" s="161">
        <v>0.4</v>
      </c>
    </row>
    <row r="33" spans="1:8" ht="11.25">
      <c r="A33" s="159" t="s">
        <v>25</v>
      </c>
      <c r="B33" s="105">
        <v>0.37</v>
      </c>
      <c r="C33" s="105">
        <v>0.42</v>
      </c>
      <c r="D33" s="120">
        <v>0.41</v>
      </c>
      <c r="F33" s="422" t="s">
        <v>4</v>
      </c>
      <c r="G33" s="162">
        <f>SUM(G24:G32)</f>
        <v>99.9</v>
      </c>
      <c r="H33" s="107">
        <f>SUM(H24:H32)</f>
        <v>99.9</v>
      </c>
    </row>
    <row r="34" spans="1:8" ht="11.25" customHeight="1">
      <c r="A34" s="419" t="s">
        <v>4</v>
      </c>
      <c r="B34" s="107">
        <f>SUM(B24:B33)</f>
        <v>100.01000000000002</v>
      </c>
      <c r="C34" s="107">
        <f>SUM(C24:C33)</f>
        <v>99.99</v>
      </c>
      <c r="D34" s="107">
        <f>SUM(D24:D33)</f>
        <v>100</v>
      </c>
      <c r="F34" s="424"/>
      <c r="G34" s="109">
        <v>2463</v>
      </c>
      <c r="H34" s="109">
        <v>2747</v>
      </c>
    </row>
    <row r="35" spans="1:4" ht="9.75" customHeight="1">
      <c r="A35" s="421"/>
      <c r="B35" s="109">
        <v>807</v>
      </c>
      <c r="C35" s="109">
        <v>1656</v>
      </c>
      <c r="D35" s="109">
        <v>2463</v>
      </c>
    </row>
    <row r="36" spans="1:4" ht="5.25" customHeight="1">
      <c r="A36" s="17"/>
      <c r="B36" s="111"/>
      <c r="C36" s="111"/>
      <c r="D36" s="111"/>
    </row>
    <row r="37" spans="1:4" ht="11.25">
      <c r="A37" s="17"/>
      <c r="B37" s="111"/>
      <c r="C37" s="111"/>
      <c r="D37" s="111"/>
    </row>
    <row r="38" spans="1:4" ht="11.25">
      <c r="A38" s="17"/>
      <c r="B38" s="111"/>
      <c r="C38" s="111"/>
      <c r="D38" s="111"/>
    </row>
    <row r="39" spans="1:8" ht="11.25">
      <c r="A39" s="17"/>
      <c r="B39" s="111"/>
      <c r="C39" s="111"/>
      <c r="D39" s="111"/>
      <c r="H39" s="112"/>
    </row>
    <row r="40" spans="1:5" ht="11.25">
      <c r="A40" s="17"/>
      <c r="B40" s="111"/>
      <c r="C40" s="111"/>
      <c r="D40" s="111"/>
      <c r="E40" s="113"/>
    </row>
    <row r="41" spans="1:6" ht="11.25">
      <c r="A41" s="17"/>
      <c r="B41" s="111"/>
      <c r="C41" s="111"/>
      <c r="D41" s="111"/>
      <c r="F41" s="112"/>
    </row>
    <row r="42" spans="1:4" ht="11.25">
      <c r="A42" s="17"/>
      <c r="B42" s="111"/>
      <c r="C42" s="111"/>
      <c r="D42" s="111"/>
    </row>
    <row r="43" spans="1:4" ht="11.25">
      <c r="A43" s="17"/>
      <c r="B43" s="111"/>
      <c r="C43" s="111"/>
      <c r="D43" s="111"/>
    </row>
    <row r="44" spans="1:5" s="94" customFormat="1" ht="18" customHeight="1">
      <c r="A44" s="434"/>
      <c r="B44" s="114"/>
      <c r="C44" s="114"/>
      <c r="D44" s="114"/>
      <c r="E44" s="97"/>
    </row>
    <row r="45" spans="1:5" ht="11.25">
      <c r="A45" s="434"/>
      <c r="B45" s="115"/>
      <c r="C45" s="115"/>
      <c r="D45" s="115"/>
      <c r="E45" s="11"/>
    </row>
    <row r="46" spans="1:5" ht="11.25">
      <c r="A46" s="116"/>
      <c r="B46" s="2"/>
      <c r="C46" s="2"/>
      <c r="D46" s="2"/>
      <c r="E46" s="2"/>
    </row>
    <row r="47" spans="1:5" ht="11.25">
      <c r="A47" s="116"/>
      <c r="B47" s="2"/>
      <c r="C47" s="2"/>
      <c r="D47" s="2"/>
      <c r="E47" s="2"/>
    </row>
  </sheetData>
  <sheetProtection/>
  <mergeCells count="13">
    <mergeCell ref="A44:A45"/>
    <mergeCell ref="A18:C19"/>
    <mergeCell ref="D4:E4"/>
    <mergeCell ref="G22:G23"/>
    <mergeCell ref="H22:H23"/>
    <mergeCell ref="F22:F23"/>
    <mergeCell ref="A34:A35"/>
    <mergeCell ref="A3:F3"/>
    <mergeCell ref="A21:E21"/>
    <mergeCell ref="F4:F5"/>
    <mergeCell ref="F33:F34"/>
    <mergeCell ref="F21:I21"/>
    <mergeCell ref="B22:D2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A1" sqref="A1:M1"/>
    </sheetView>
  </sheetViews>
  <sheetFormatPr defaultColWidth="10.28125" defaultRowHeight="12.75"/>
  <cols>
    <col min="1" max="1" width="22.28125" style="317" customWidth="1"/>
    <col min="2" max="13" width="7.7109375" style="297" customWidth="1"/>
    <col min="14" max="14" width="7.8515625" style="297" customWidth="1"/>
    <col min="15" max="16384" width="10.28125" style="297" customWidth="1"/>
  </cols>
  <sheetData>
    <row r="1" spans="1:14" s="284" customFormat="1" ht="11.25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285"/>
    </row>
    <row r="2" spans="1:14" s="284" customFormat="1" ht="12.75" customHeight="1">
      <c r="A2" s="547" t="s">
        <v>303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285"/>
    </row>
    <row r="3" s="284" customFormat="1" ht="11.25">
      <c r="B3" s="284" t="s">
        <v>192</v>
      </c>
    </row>
    <row r="4" spans="1:13" s="291" customFormat="1" ht="11.25">
      <c r="A4" s="288" t="s">
        <v>193</v>
      </c>
      <c r="B4" s="339">
        <v>2000</v>
      </c>
      <c r="C4" s="357" t="s">
        <v>194</v>
      </c>
      <c r="D4" s="339">
        <v>2002</v>
      </c>
      <c r="E4" s="339">
        <v>2003</v>
      </c>
      <c r="F4" s="339">
        <v>2004</v>
      </c>
      <c r="G4" s="339">
        <v>2005</v>
      </c>
      <c r="H4" s="339">
        <v>2006</v>
      </c>
      <c r="I4" s="357" t="s">
        <v>349</v>
      </c>
      <c r="J4" s="357" t="s">
        <v>350</v>
      </c>
      <c r="K4" s="357" t="s">
        <v>215</v>
      </c>
      <c r="L4" s="357" t="s">
        <v>296</v>
      </c>
      <c r="M4" s="357" t="s">
        <v>351</v>
      </c>
    </row>
    <row r="5" spans="1:13" s="284" customFormat="1" ht="11.25">
      <c r="A5" s="292" t="s">
        <v>195</v>
      </c>
      <c r="B5" s="290"/>
      <c r="C5" s="290"/>
      <c r="D5" s="289"/>
      <c r="E5" s="290"/>
      <c r="F5" s="289"/>
      <c r="G5" s="290"/>
      <c r="H5" s="289"/>
      <c r="I5" s="290"/>
      <c r="J5" s="289"/>
      <c r="K5" s="290"/>
      <c r="L5" s="289"/>
      <c r="M5" s="290"/>
    </row>
    <row r="6" spans="1:13" ht="11.25">
      <c r="A6" s="294" t="s">
        <v>147</v>
      </c>
      <c r="B6" s="296">
        <v>12268</v>
      </c>
      <c r="C6" s="296">
        <v>12976</v>
      </c>
      <c r="D6" s="295">
        <v>15684</v>
      </c>
      <c r="E6" s="296">
        <v>17276</v>
      </c>
      <c r="F6" s="295">
        <v>18013</v>
      </c>
      <c r="G6" s="306">
        <v>19028</v>
      </c>
      <c r="H6" s="307">
        <v>20321</v>
      </c>
      <c r="I6" s="306">
        <v>21738</v>
      </c>
      <c r="J6" s="307">
        <v>23512</v>
      </c>
      <c r="K6" s="296">
        <v>24511</v>
      </c>
      <c r="L6" s="295">
        <v>24686</v>
      </c>
      <c r="M6" s="296">
        <v>25172</v>
      </c>
    </row>
    <row r="7" spans="1:13" ht="11.25">
      <c r="A7" s="294" t="s">
        <v>148</v>
      </c>
      <c r="B7" s="296" t="s">
        <v>189</v>
      </c>
      <c r="C7" s="296" t="s">
        <v>189</v>
      </c>
      <c r="D7" s="295" t="s">
        <v>189</v>
      </c>
      <c r="E7" s="296" t="s">
        <v>189</v>
      </c>
      <c r="F7" s="295" t="s">
        <v>189</v>
      </c>
      <c r="G7" s="306" t="s">
        <v>189</v>
      </c>
      <c r="H7" s="307" t="s">
        <v>189</v>
      </c>
      <c r="I7" s="306">
        <v>1434</v>
      </c>
      <c r="J7" s="307">
        <v>2763</v>
      </c>
      <c r="K7" s="296">
        <v>3004</v>
      </c>
      <c r="L7" s="295">
        <v>3281</v>
      </c>
      <c r="M7" s="296">
        <v>3485</v>
      </c>
    </row>
    <row r="8" spans="1:13" ht="11.25">
      <c r="A8" s="354" t="s">
        <v>196</v>
      </c>
      <c r="B8" s="310">
        <v>2377</v>
      </c>
      <c r="C8" s="310">
        <v>2487</v>
      </c>
      <c r="D8" s="295">
        <v>2588</v>
      </c>
      <c r="E8" s="310">
        <v>2589</v>
      </c>
      <c r="F8" s="295">
        <v>2688</v>
      </c>
      <c r="G8" s="346">
        <v>3003</v>
      </c>
      <c r="H8" s="307">
        <v>3282</v>
      </c>
      <c r="I8" s="346">
        <v>3280</v>
      </c>
      <c r="J8" s="307">
        <v>4162</v>
      </c>
      <c r="K8" s="310">
        <v>4482</v>
      </c>
      <c r="L8" s="295">
        <v>4599</v>
      </c>
      <c r="M8" s="310">
        <v>4912</v>
      </c>
    </row>
    <row r="9" spans="1:13" ht="6.75" customHeight="1">
      <c r="A9" s="347"/>
      <c r="B9" s="299"/>
      <c r="C9" s="295"/>
      <c r="D9" s="299"/>
      <c r="E9" s="295"/>
      <c r="F9" s="299"/>
      <c r="G9" s="295"/>
      <c r="H9" s="299"/>
      <c r="I9" s="295"/>
      <c r="J9" s="299"/>
      <c r="K9" s="295"/>
      <c r="L9" s="299"/>
      <c r="M9" s="299"/>
    </row>
    <row r="10" spans="1:13" s="284" customFormat="1" ht="11.25">
      <c r="A10" s="348" t="s">
        <v>197</v>
      </c>
      <c r="B10" s="293"/>
      <c r="C10" s="289"/>
      <c r="D10" s="293"/>
      <c r="E10" s="289"/>
      <c r="F10" s="293"/>
      <c r="G10" s="289"/>
      <c r="H10" s="293"/>
      <c r="I10" s="289"/>
      <c r="J10" s="293"/>
      <c r="K10" s="289"/>
      <c r="L10" s="293"/>
      <c r="M10" s="293"/>
    </row>
    <row r="11" spans="1:13" ht="6.75" customHeight="1">
      <c r="A11" s="347"/>
      <c r="B11" s="296"/>
      <c r="C11" s="295"/>
      <c r="D11" s="296"/>
      <c r="E11" s="295"/>
      <c r="F11" s="296"/>
      <c r="G11" s="295"/>
      <c r="H11" s="296"/>
      <c r="I11" s="295"/>
      <c r="J11" s="296"/>
      <c r="K11" s="295"/>
      <c r="L11" s="296"/>
      <c r="M11" s="296"/>
    </row>
    <row r="12" spans="1:13" s="284" customFormat="1" ht="11.25">
      <c r="A12" s="348" t="s">
        <v>198</v>
      </c>
      <c r="B12" s="293"/>
      <c r="C12" s="289"/>
      <c r="D12" s="293"/>
      <c r="E12" s="289"/>
      <c r="F12" s="293"/>
      <c r="G12" s="289"/>
      <c r="H12" s="293"/>
      <c r="I12" s="289"/>
      <c r="J12" s="293"/>
      <c r="K12" s="289"/>
      <c r="L12" s="293"/>
      <c r="M12" s="293"/>
    </row>
    <row r="13" spans="1:13" ht="22.5">
      <c r="A13" s="347" t="s">
        <v>199</v>
      </c>
      <c r="B13" s="296">
        <v>404</v>
      </c>
      <c r="C13" s="295">
        <v>387</v>
      </c>
      <c r="D13" s="296">
        <v>381</v>
      </c>
      <c r="E13" s="295">
        <v>395</v>
      </c>
      <c r="F13" s="296">
        <v>398</v>
      </c>
      <c r="G13" s="295">
        <v>420</v>
      </c>
      <c r="H13" s="306">
        <v>392</v>
      </c>
      <c r="I13" s="307">
        <v>242</v>
      </c>
      <c r="J13" s="306">
        <v>365</v>
      </c>
      <c r="K13" s="295">
        <v>357</v>
      </c>
      <c r="L13" s="296">
        <v>370</v>
      </c>
      <c r="M13" s="296">
        <v>445</v>
      </c>
    </row>
    <row r="14" spans="1:13" ht="11.25">
      <c r="A14" s="347" t="s">
        <v>200</v>
      </c>
      <c r="B14" s="296">
        <v>1513</v>
      </c>
      <c r="C14" s="295">
        <v>1466</v>
      </c>
      <c r="D14" s="296">
        <v>1705</v>
      </c>
      <c r="E14" s="295">
        <v>1684</v>
      </c>
      <c r="F14" s="296">
        <v>1654</v>
      </c>
      <c r="G14" s="307">
        <v>1796</v>
      </c>
      <c r="H14" s="306">
        <v>1860</v>
      </c>
      <c r="I14" s="307">
        <v>2020</v>
      </c>
      <c r="J14" s="306">
        <v>1977</v>
      </c>
      <c r="K14" s="295">
        <v>2023</v>
      </c>
      <c r="L14" s="296">
        <v>2128</v>
      </c>
      <c r="M14" s="296">
        <v>2174</v>
      </c>
    </row>
    <row r="15" spans="1:13" ht="11.25">
      <c r="A15" s="347" t="s">
        <v>201</v>
      </c>
      <c r="B15" s="296">
        <v>1463</v>
      </c>
      <c r="C15" s="295">
        <v>1374</v>
      </c>
      <c r="D15" s="296">
        <v>1395</v>
      </c>
      <c r="E15" s="295">
        <v>1410</v>
      </c>
      <c r="F15" s="296">
        <v>1284</v>
      </c>
      <c r="G15" s="307">
        <v>1192</v>
      </c>
      <c r="H15" s="306">
        <v>1323</v>
      </c>
      <c r="I15" s="307">
        <v>1441</v>
      </c>
      <c r="J15" s="306">
        <v>1516</v>
      </c>
      <c r="K15" s="295">
        <v>1512</v>
      </c>
      <c r="L15" s="296">
        <v>1652</v>
      </c>
      <c r="M15" s="296">
        <v>1659</v>
      </c>
    </row>
    <row r="16" spans="1:13" ht="11.25">
      <c r="A16" s="347" t="s">
        <v>152</v>
      </c>
      <c r="B16" s="296">
        <v>999</v>
      </c>
      <c r="C16" s="295">
        <v>920</v>
      </c>
      <c r="D16" s="296">
        <v>947</v>
      </c>
      <c r="E16" s="295">
        <v>1007</v>
      </c>
      <c r="F16" s="296">
        <v>1032</v>
      </c>
      <c r="G16" s="307">
        <v>1087</v>
      </c>
      <c r="H16" s="306">
        <v>1140</v>
      </c>
      <c r="I16" s="289">
        <v>1171</v>
      </c>
      <c r="J16" s="306">
        <v>1248</v>
      </c>
      <c r="K16" s="295">
        <v>1286</v>
      </c>
      <c r="L16" s="296">
        <v>1437</v>
      </c>
      <c r="M16" s="296">
        <v>1600</v>
      </c>
    </row>
    <row r="17" spans="1:13" ht="11.25">
      <c r="A17" s="347" t="s">
        <v>202</v>
      </c>
      <c r="B17" s="306">
        <v>55639</v>
      </c>
      <c r="C17" s="307">
        <v>62216</v>
      </c>
      <c r="D17" s="306">
        <v>68876</v>
      </c>
      <c r="E17" s="307">
        <v>74461</v>
      </c>
      <c r="F17" s="306">
        <v>77259</v>
      </c>
      <c r="G17" s="307">
        <v>83838</v>
      </c>
      <c r="H17" s="306">
        <v>85326</v>
      </c>
      <c r="I17" s="307">
        <f>93393-13104</f>
        <v>80289</v>
      </c>
      <c r="J17" s="306">
        <v>80904</v>
      </c>
      <c r="K17" s="307">
        <v>84575</v>
      </c>
      <c r="L17" s="306">
        <v>85767</v>
      </c>
      <c r="M17" s="306">
        <v>87745</v>
      </c>
    </row>
    <row r="18" spans="1:13" ht="11.25">
      <c r="A18" s="347" t="s">
        <v>203</v>
      </c>
      <c r="B18" s="296" t="s">
        <v>189</v>
      </c>
      <c r="C18" s="295" t="s">
        <v>189</v>
      </c>
      <c r="D18" s="296" t="s">
        <v>189</v>
      </c>
      <c r="E18" s="295" t="s">
        <v>189</v>
      </c>
      <c r="F18" s="296" t="s">
        <v>189</v>
      </c>
      <c r="G18" s="295" t="s">
        <v>189</v>
      </c>
      <c r="H18" s="296" t="s">
        <v>189</v>
      </c>
      <c r="I18" s="289" t="s">
        <v>189</v>
      </c>
      <c r="J18" s="296" t="s">
        <v>189</v>
      </c>
      <c r="K18" s="295" t="s">
        <v>189</v>
      </c>
      <c r="L18" s="296" t="s">
        <v>189</v>
      </c>
      <c r="M18" s="296" t="s">
        <v>189</v>
      </c>
    </row>
    <row r="19" spans="1:13" ht="11.25">
      <c r="A19" s="347" t="s">
        <v>204</v>
      </c>
      <c r="B19" s="306">
        <v>4695</v>
      </c>
      <c r="C19" s="307">
        <v>4721</v>
      </c>
      <c r="D19" s="306">
        <v>4709</v>
      </c>
      <c r="E19" s="307">
        <v>4896</v>
      </c>
      <c r="F19" s="306">
        <v>5196</v>
      </c>
      <c r="G19" s="307">
        <v>5588</v>
      </c>
      <c r="H19" s="306">
        <v>6132</v>
      </c>
      <c r="I19" s="307">
        <v>6152</v>
      </c>
      <c r="J19" s="306">
        <v>6345</v>
      </c>
      <c r="K19" s="307">
        <v>6642</v>
      </c>
      <c r="L19" s="306">
        <v>6458</v>
      </c>
      <c r="M19" s="306">
        <v>6754</v>
      </c>
    </row>
    <row r="20" spans="1:13" ht="11.25">
      <c r="A20" s="347" t="s">
        <v>159</v>
      </c>
      <c r="B20" s="296">
        <v>946</v>
      </c>
      <c r="C20" s="295">
        <v>968</v>
      </c>
      <c r="D20" s="296">
        <v>991</v>
      </c>
      <c r="E20" s="295">
        <v>947</v>
      </c>
      <c r="F20" s="296">
        <v>1077</v>
      </c>
      <c r="G20" s="307">
        <v>1207</v>
      </c>
      <c r="H20" s="306">
        <v>1255</v>
      </c>
      <c r="I20" s="307">
        <v>841</v>
      </c>
      <c r="J20" s="306">
        <v>1359</v>
      </c>
      <c r="K20" s="295">
        <v>1620</v>
      </c>
      <c r="L20" s="296">
        <v>1190</v>
      </c>
      <c r="M20" s="296">
        <v>1904</v>
      </c>
    </row>
    <row r="21" spans="1:13" ht="6.75" customHeight="1">
      <c r="A21" s="347"/>
      <c r="B21" s="296"/>
      <c r="C21" s="295"/>
      <c r="D21" s="296"/>
      <c r="E21" s="295"/>
      <c r="F21" s="296"/>
      <c r="G21" s="295"/>
      <c r="H21" s="296"/>
      <c r="I21" s="295"/>
      <c r="J21" s="296"/>
      <c r="K21" s="295"/>
      <c r="L21" s="296"/>
      <c r="M21" s="296"/>
    </row>
    <row r="22" spans="1:13" s="284" customFormat="1" ht="11.25">
      <c r="A22" s="348" t="s">
        <v>205</v>
      </c>
      <c r="B22" s="293"/>
      <c r="C22" s="289"/>
      <c r="D22" s="293"/>
      <c r="E22" s="289"/>
      <c r="F22" s="293"/>
      <c r="G22" s="289"/>
      <c r="H22" s="293"/>
      <c r="I22" s="289"/>
      <c r="J22" s="293"/>
      <c r="K22" s="289"/>
      <c r="L22" s="293"/>
      <c r="M22" s="293"/>
    </row>
    <row r="23" spans="1:13" ht="11.25">
      <c r="A23" s="347" t="s">
        <v>161</v>
      </c>
      <c r="B23" s="310">
        <v>2768</v>
      </c>
      <c r="C23" s="295">
        <v>2833</v>
      </c>
      <c r="D23" s="310">
        <v>3026</v>
      </c>
      <c r="E23" s="295">
        <v>3180</v>
      </c>
      <c r="F23" s="310">
        <v>3430</v>
      </c>
      <c r="G23" s="307">
        <v>3709</v>
      </c>
      <c r="H23" s="346">
        <v>3855</v>
      </c>
      <c r="I23" s="307">
        <v>3882</v>
      </c>
      <c r="J23" s="346">
        <v>3816</v>
      </c>
      <c r="K23" s="295">
        <v>3904</v>
      </c>
      <c r="L23" s="310">
        <v>3945</v>
      </c>
      <c r="M23" s="310">
        <v>3974</v>
      </c>
    </row>
    <row r="24" spans="1:13" ht="6.75" customHeight="1">
      <c r="A24" s="313"/>
      <c r="B24" s="295"/>
      <c r="C24" s="299"/>
      <c r="D24" s="295"/>
      <c r="E24" s="299"/>
      <c r="F24" s="295"/>
      <c r="G24" s="299"/>
      <c r="H24" s="295"/>
      <c r="I24" s="299"/>
      <c r="J24" s="295"/>
      <c r="K24" s="299"/>
      <c r="L24" s="295"/>
      <c r="M24" s="299"/>
    </row>
    <row r="25" spans="1:13" s="284" customFormat="1" ht="22.5">
      <c r="A25" s="292" t="s">
        <v>206</v>
      </c>
      <c r="B25" s="289"/>
      <c r="C25" s="293"/>
      <c r="D25" s="289"/>
      <c r="E25" s="293"/>
      <c r="F25" s="289"/>
      <c r="G25" s="293"/>
      <c r="H25" s="289"/>
      <c r="I25" s="293"/>
      <c r="J25" s="289"/>
      <c r="K25" s="293"/>
      <c r="L25" s="289"/>
      <c r="M25" s="293"/>
    </row>
    <row r="26" spans="1:13" ht="11.25">
      <c r="A26" s="294" t="s">
        <v>207</v>
      </c>
      <c r="B26" s="295">
        <v>962</v>
      </c>
      <c r="C26" s="296">
        <v>1124</v>
      </c>
      <c r="D26" s="295">
        <v>1099</v>
      </c>
      <c r="E26" s="296">
        <v>1134</v>
      </c>
      <c r="F26" s="295">
        <v>1091</v>
      </c>
      <c r="G26" s="306">
        <v>1185</v>
      </c>
      <c r="H26" s="307">
        <v>1152</v>
      </c>
      <c r="I26" s="306">
        <v>1113</v>
      </c>
      <c r="J26" s="307">
        <v>1149</v>
      </c>
      <c r="K26" s="296">
        <v>1131</v>
      </c>
      <c r="L26" s="295">
        <v>1032</v>
      </c>
      <c r="M26" s="296">
        <v>994</v>
      </c>
    </row>
    <row r="27" spans="1:13" ht="11.25">
      <c r="A27" s="294" t="s">
        <v>208</v>
      </c>
      <c r="B27" s="295">
        <v>732</v>
      </c>
      <c r="C27" s="296">
        <v>829</v>
      </c>
      <c r="D27" s="295">
        <v>570</v>
      </c>
      <c r="E27" s="296">
        <v>729</v>
      </c>
      <c r="F27" s="295">
        <v>895</v>
      </c>
      <c r="G27" s="296">
        <v>819</v>
      </c>
      <c r="H27" s="307">
        <v>699</v>
      </c>
      <c r="I27" s="306">
        <v>703</v>
      </c>
      <c r="J27" s="307">
        <v>604</v>
      </c>
      <c r="K27" s="296">
        <v>625</v>
      </c>
      <c r="L27" s="295">
        <v>575</v>
      </c>
      <c r="M27" s="296">
        <v>493</v>
      </c>
    </row>
    <row r="28" spans="1:13" ht="11.25">
      <c r="A28" s="294" t="s">
        <v>209</v>
      </c>
      <c r="B28" s="295">
        <v>912</v>
      </c>
      <c r="C28" s="296">
        <v>877</v>
      </c>
      <c r="D28" s="295">
        <v>1003</v>
      </c>
      <c r="E28" s="296">
        <v>971</v>
      </c>
      <c r="F28" s="295">
        <v>1046</v>
      </c>
      <c r="G28" s="306">
        <v>1124</v>
      </c>
      <c r="H28" s="307">
        <v>791</v>
      </c>
      <c r="I28" s="306">
        <v>1058</v>
      </c>
      <c r="J28" s="307">
        <v>1087</v>
      </c>
      <c r="K28" s="296">
        <v>1110</v>
      </c>
      <c r="L28" s="295">
        <v>1104</v>
      </c>
      <c r="M28" s="296">
        <v>1087</v>
      </c>
    </row>
    <row r="29" spans="1:13" ht="11.25">
      <c r="A29" s="294" t="s">
        <v>151</v>
      </c>
      <c r="B29" s="295">
        <v>21</v>
      </c>
      <c r="C29" s="296">
        <v>26</v>
      </c>
      <c r="D29" s="295">
        <v>26</v>
      </c>
      <c r="E29" s="296">
        <v>29</v>
      </c>
      <c r="F29" s="295">
        <v>26</v>
      </c>
      <c r="G29" s="296">
        <v>31</v>
      </c>
      <c r="H29" s="307">
        <v>30</v>
      </c>
      <c r="I29" s="306">
        <v>31</v>
      </c>
      <c r="J29" s="307">
        <v>29</v>
      </c>
      <c r="K29" s="296">
        <v>32</v>
      </c>
      <c r="L29" s="295">
        <v>28</v>
      </c>
      <c r="M29" s="296" t="s">
        <v>189</v>
      </c>
    </row>
    <row r="30" spans="1:13" ht="11.25">
      <c r="A30" s="294" t="s">
        <v>150</v>
      </c>
      <c r="B30" s="295">
        <v>1348</v>
      </c>
      <c r="C30" s="296">
        <v>1428</v>
      </c>
      <c r="D30" s="295">
        <v>1693</v>
      </c>
      <c r="E30" s="296">
        <v>1780</v>
      </c>
      <c r="F30" s="295">
        <v>1851</v>
      </c>
      <c r="G30" s="306">
        <v>1861</v>
      </c>
      <c r="H30" s="307">
        <v>1666</v>
      </c>
      <c r="I30" s="306">
        <v>1747</v>
      </c>
      <c r="J30" s="307">
        <v>2068</v>
      </c>
      <c r="K30" s="296">
        <v>1939</v>
      </c>
      <c r="L30" s="295">
        <v>1762</v>
      </c>
      <c r="M30" s="296">
        <v>1574</v>
      </c>
    </row>
    <row r="31" spans="1:13" ht="22.5">
      <c r="A31" s="294" t="s">
        <v>210</v>
      </c>
      <c r="B31" s="295" t="s">
        <v>189</v>
      </c>
      <c r="C31" s="296" t="s">
        <v>189</v>
      </c>
      <c r="D31" s="295" t="s">
        <v>189</v>
      </c>
      <c r="E31" s="296" t="s">
        <v>189</v>
      </c>
      <c r="F31" s="295" t="s">
        <v>189</v>
      </c>
      <c r="G31" s="296" t="s">
        <v>189</v>
      </c>
      <c r="H31" s="295" t="s">
        <v>189</v>
      </c>
      <c r="I31" s="306" t="s">
        <v>189</v>
      </c>
      <c r="J31" s="295" t="s">
        <v>189</v>
      </c>
      <c r="K31" s="296" t="s">
        <v>189</v>
      </c>
      <c r="L31" s="295" t="s">
        <v>189</v>
      </c>
      <c r="M31" s="296" t="s">
        <v>189</v>
      </c>
    </row>
    <row r="32" spans="1:13" ht="11.25">
      <c r="A32" s="354" t="s">
        <v>211</v>
      </c>
      <c r="B32" s="295" t="s">
        <v>189</v>
      </c>
      <c r="C32" s="310" t="s">
        <v>189</v>
      </c>
      <c r="D32" s="295" t="s">
        <v>189</v>
      </c>
      <c r="E32" s="310" t="s">
        <v>189</v>
      </c>
      <c r="F32" s="295" t="s">
        <v>189</v>
      </c>
      <c r="G32" s="310" t="s">
        <v>189</v>
      </c>
      <c r="H32" s="295" t="s">
        <v>189</v>
      </c>
      <c r="I32" s="346" t="s">
        <v>189</v>
      </c>
      <c r="J32" s="295" t="s">
        <v>189</v>
      </c>
      <c r="K32" s="310" t="s">
        <v>189</v>
      </c>
      <c r="L32" s="295" t="s">
        <v>189</v>
      </c>
      <c r="M32" s="310" t="s">
        <v>189</v>
      </c>
    </row>
    <row r="33" spans="1:13" ht="6.75" customHeight="1">
      <c r="A33" s="347"/>
      <c r="B33" s="299"/>
      <c r="C33" s="295"/>
      <c r="D33" s="299"/>
      <c r="E33" s="295"/>
      <c r="F33" s="299"/>
      <c r="G33" s="295"/>
      <c r="H33" s="299"/>
      <c r="I33" s="307"/>
      <c r="J33" s="299"/>
      <c r="K33" s="295"/>
      <c r="L33" s="299"/>
      <c r="M33" s="299"/>
    </row>
    <row r="34" spans="1:13" s="284" customFormat="1" ht="36" customHeight="1">
      <c r="A34" s="348" t="s">
        <v>300</v>
      </c>
      <c r="B34" s="351">
        <v>74779</v>
      </c>
      <c r="C34" s="355">
        <v>81656</v>
      </c>
      <c r="D34" s="351">
        <v>89009</v>
      </c>
      <c r="E34" s="355">
        <v>95212</v>
      </c>
      <c r="F34" s="351">
        <v>98927</v>
      </c>
      <c r="G34" s="355">
        <v>106860</v>
      </c>
      <c r="H34" s="351">
        <v>108903</v>
      </c>
      <c r="I34" s="307">
        <f>SUM(I7:I32)</f>
        <v>105404</v>
      </c>
      <c r="J34" s="351">
        <f>SUM(J7:J33)</f>
        <v>109392</v>
      </c>
      <c r="K34" s="355">
        <f>SUM(K7:K32)</f>
        <v>114242</v>
      </c>
      <c r="L34" s="351">
        <f>SUM(L7:L32)</f>
        <v>115328</v>
      </c>
      <c r="M34" s="351">
        <f>SUM(M7:M32)</f>
        <v>118800</v>
      </c>
    </row>
    <row r="35" spans="1:13" s="284" customFormat="1" ht="36.75" customHeight="1">
      <c r="A35" s="356" t="s">
        <v>301</v>
      </c>
      <c r="B35" s="315">
        <v>87047</v>
      </c>
      <c r="C35" s="315">
        <v>94632</v>
      </c>
      <c r="D35" s="315">
        <v>104693</v>
      </c>
      <c r="E35" s="315">
        <v>112488</v>
      </c>
      <c r="F35" s="315">
        <v>116940</v>
      </c>
      <c r="G35" s="315">
        <v>125888</v>
      </c>
      <c r="H35" s="315">
        <v>129224</v>
      </c>
      <c r="I35" s="315">
        <f>SUM(I6:I32)</f>
        <v>127142</v>
      </c>
      <c r="J35" s="315">
        <f>J34+J6</f>
        <v>132904</v>
      </c>
      <c r="K35" s="315">
        <f>K34+K6</f>
        <v>138753</v>
      </c>
      <c r="L35" s="315">
        <f>L34+L6</f>
        <v>140014</v>
      </c>
      <c r="M35" s="315">
        <f>M34+M6</f>
        <v>143972</v>
      </c>
    </row>
    <row r="36" ht="11.25">
      <c r="A36" s="297" t="s">
        <v>352</v>
      </c>
    </row>
    <row r="37" ht="11.25">
      <c r="A37" s="411" t="s">
        <v>217</v>
      </c>
    </row>
    <row r="38" ht="11.25">
      <c r="A38" s="411" t="s">
        <v>218</v>
      </c>
    </row>
    <row r="39" ht="11.25">
      <c r="A39" s="316"/>
    </row>
    <row r="40" ht="11.25">
      <c r="A40" s="316"/>
    </row>
  </sheetData>
  <sheetProtection/>
  <mergeCells count="2">
    <mergeCell ref="A1:M1"/>
    <mergeCell ref="A2:M2"/>
  </mergeCells>
  <printOptions/>
  <pageMargins left="0.23622047244094488" right="0.23622047244094488" top="0.7480314960629921" bottom="0.3543307086614173" header="0.31496062992125984" footer="0.31496062992125984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PageLayoutView="0" workbookViewId="0" topLeftCell="A1">
      <selection activeCell="A1" sqref="A1:X1"/>
    </sheetView>
  </sheetViews>
  <sheetFormatPr defaultColWidth="10.28125" defaultRowHeight="12.75"/>
  <cols>
    <col min="1" max="1" width="21.8515625" style="317" customWidth="1"/>
    <col min="2" max="24" width="5.7109375" style="297" customWidth="1"/>
    <col min="25" max="16384" width="10.28125" style="297" customWidth="1"/>
  </cols>
  <sheetData>
    <row r="1" spans="1:24" s="284" customFormat="1" ht="15" customHeight="1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</row>
    <row r="2" spans="1:24" s="284" customFormat="1" ht="12.75" customHeight="1">
      <c r="A2" s="547" t="s">
        <v>219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</row>
    <row r="3" ht="6.75" customHeight="1"/>
    <row r="4" spans="1:2" s="284" customFormat="1" ht="11.25">
      <c r="A4" s="286"/>
      <c r="B4" s="284" t="s">
        <v>220</v>
      </c>
    </row>
    <row r="5" spans="1:24" s="291" customFormat="1" ht="11.25">
      <c r="A5" s="283" t="s">
        <v>193</v>
      </c>
      <c r="B5" s="290">
        <v>1966</v>
      </c>
      <c r="C5" s="290">
        <v>1967</v>
      </c>
      <c r="D5" s="290">
        <v>1968</v>
      </c>
      <c r="E5" s="290">
        <v>1969</v>
      </c>
      <c r="F5" s="290">
        <v>1970</v>
      </c>
      <c r="G5" s="290">
        <v>1971</v>
      </c>
      <c r="H5" s="290">
        <v>1972</v>
      </c>
      <c r="I5" s="290">
        <v>1973</v>
      </c>
      <c r="J5" s="290">
        <v>1974</v>
      </c>
      <c r="K5" s="290">
        <v>1975</v>
      </c>
      <c r="L5" s="290">
        <v>1976</v>
      </c>
      <c r="M5" s="290">
        <v>1977</v>
      </c>
      <c r="N5" s="290">
        <v>1978</v>
      </c>
      <c r="O5" s="290">
        <v>1979</v>
      </c>
      <c r="P5" s="290">
        <v>1980</v>
      </c>
      <c r="Q5" s="290">
        <v>1981</v>
      </c>
      <c r="R5" s="290">
        <v>1982</v>
      </c>
      <c r="S5" s="290">
        <v>1983</v>
      </c>
      <c r="T5" s="290">
        <v>1984</v>
      </c>
      <c r="U5" s="290">
        <v>1985</v>
      </c>
      <c r="V5" s="290">
        <v>1986</v>
      </c>
      <c r="W5" s="290">
        <v>1987</v>
      </c>
      <c r="X5" s="290">
        <v>1988</v>
      </c>
    </row>
    <row r="6" spans="1:24" s="284" customFormat="1" ht="11.25">
      <c r="A6" s="358" t="s">
        <v>195</v>
      </c>
      <c r="B6" s="359"/>
      <c r="C6" s="360"/>
      <c r="D6" s="359"/>
      <c r="E6" s="360"/>
      <c r="F6" s="359"/>
      <c r="G6" s="360"/>
      <c r="H6" s="359"/>
      <c r="I6" s="360"/>
      <c r="J6" s="359"/>
      <c r="K6" s="360"/>
      <c r="L6" s="359"/>
      <c r="M6" s="360"/>
      <c r="N6" s="359"/>
      <c r="O6" s="360"/>
      <c r="P6" s="359"/>
      <c r="Q6" s="360"/>
      <c r="R6" s="359"/>
      <c r="S6" s="360"/>
      <c r="T6" s="359"/>
      <c r="U6" s="360"/>
      <c r="V6" s="359"/>
      <c r="W6" s="360"/>
      <c r="X6" s="359"/>
    </row>
    <row r="7" spans="1:24" ht="11.25">
      <c r="A7" s="304" t="s">
        <v>147</v>
      </c>
      <c r="B7" s="306" t="s">
        <v>189</v>
      </c>
      <c r="C7" s="307" t="s">
        <v>189</v>
      </c>
      <c r="D7" s="306" t="s">
        <v>189</v>
      </c>
      <c r="E7" s="307" t="s">
        <v>189</v>
      </c>
      <c r="F7" s="306" t="s">
        <v>189</v>
      </c>
      <c r="G7" s="307" t="s">
        <v>189</v>
      </c>
      <c r="H7" s="306" t="s">
        <v>189</v>
      </c>
      <c r="I7" s="307" t="s">
        <v>189</v>
      </c>
      <c r="J7" s="306" t="s">
        <v>189</v>
      </c>
      <c r="K7" s="307" t="s">
        <v>189</v>
      </c>
      <c r="L7" s="306" t="s">
        <v>189</v>
      </c>
      <c r="M7" s="307" t="s">
        <v>189</v>
      </c>
      <c r="N7" s="306" t="s">
        <v>189</v>
      </c>
      <c r="O7" s="307" t="s">
        <v>189</v>
      </c>
      <c r="P7" s="306" t="s">
        <v>189</v>
      </c>
      <c r="Q7" s="307" t="s">
        <v>189</v>
      </c>
      <c r="R7" s="306" t="s">
        <v>189</v>
      </c>
      <c r="S7" s="307" t="s">
        <v>189</v>
      </c>
      <c r="T7" s="306" t="s">
        <v>189</v>
      </c>
      <c r="U7" s="307" t="s">
        <v>189</v>
      </c>
      <c r="V7" s="306" t="s">
        <v>189</v>
      </c>
      <c r="W7" s="307" t="s">
        <v>189</v>
      </c>
      <c r="X7" s="306" t="s">
        <v>189</v>
      </c>
    </row>
    <row r="8" spans="1:24" ht="11.25">
      <c r="A8" s="309" t="s">
        <v>196</v>
      </c>
      <c r="B8" s="346">
        <v>0</v>
      </c>
      <c r="C8" s="345">
        <v>0</v>
      </c>
      <c r="D8" s="346">
        <v>0</v>
      </c>
      <c r="E8" s="345">
        <v>0</v>
      </c>
      <c r="F8" s="346">
        <v>3219</v>
      </c>
      <c r="G8" s="345">
        <v>2930</v>
      </c>
      <c r="H8" s="346">
        <v>3144</v>
      </c>
      <c r="I8" s="345">
        <v>2979</v>
      </c>
      <c r="J8" s="346">
        <v>3278</v>
      </c>
      <c r="K8" s="345">
        <v>3322</v>
      </c>
      <c r="L8" s="346">
        <v>3398</v>
      </c>
      <c r="M8" s="345">
        <v>3244</v>
      </c>
      <c r="N8" s="346">
        <v>3084</v>
      </c>
      <c r="O8" s="345">
        <v>3114</v>
      </c>
      <c r="P8" s="346">
        <v>3043</v>
      </c>
      <c r="Q8" s="345">
        <v>2461</v>
      </c>
      <c r="R8" s="346">
        <v>2475</v>
      </c>
      <c r="S8" s="345">
        <v>2475</v>
      </c>
      <c r="T8" s="346">
        <v>2367</v>
      </c>
      <c r="U8" s="345">
        <v>2409</v>
      </c>
      <c r="V8" s="346">
        <v>2239</v>
      </c>
      <c r="W8" s="345">
        <v>2181</v>
      </c>
      <c r="X8" s="346">
        <v>2204</v>
      </c>
    </row>
    <row r="9" spans="1:24" ht="6.75" customHeight="1">
      <c r="A9" s="347"/>
      <c r="B9" s="361"/>
      <c r="C9" s="307"/>
      <c r="D9" s="361"/>
      <c r="E9" s="307"/>
      <c r="F9" s="361"/>
      <c r="G9" s="307"/>
      <c r="H9" s="361"/>
      <c r="I9" s="307"/>
      <c r="J9" s="361"/>
      <c r="K9" s="307"/>
      <c r="L9" s="361"/>
      <c r="M9" s="307"/>
      <c r="N9" s="361"/>
      <c r="O9" s="307"/>
      <c r="P9" s="361"/>
      <c r="Q9" s="307"/>
      <c r="R9" s="361"/>
      <c r="S9" s="307"/>
      <c r="T9" s="361"/>
      <c r="U9" s="307"/>
      <c r="V9" s="361"/>
      <c r="W9" s="307"/>
      <c r="X9" s="361"/>
    </row>
    <row r="10" spans="1:24" s="284" customFormat="1" ht="11.25">
      <c r="A10" s="348" t="s">
        <v>197</v>
      </c>
      <c r="B10" s="362"/>
      <c r="C10" s="355"/>
      <c r="D10" s="362"/>
      <c r="E10" s="355"/>
      <c r="F10" s="362"/>
      <c r="G10" s="355"/>
      <c r="H10" s="362"/>
      <c r="I10" s="355"/>
      <c r="J10" s="362"/>
      <c r="K10" s="355"/>
      <c r="L10" s="362"/>
      <c r="M10" s="355"/>
      <c r="N10" s="362"/>
      <c r="O10" s="355"/>
      <c r="P10" s="362"/>
      <c r="Q10" s="355"/>
      <c r="R10" s="362"/>
      <c r="S10" s="355"/>
      <c r="T10" s="362"/>
      <c r="U10" s="355"/>
      <c r="V10" s="362"/>
      <c r="W10" s="355"/>
      <c r="X10" s="362"/>
    </row>
    <row r="11" spans="1:24" ht="6.75" customHeight="1">
      <c r="A11" s="347"/>
      <c r="B11" s="306"/>
      <c r="C11" s="307"/>
      <c r="D11" s="306"/>
      <c r="E11" s="307"/>
      <c r="F11" s="306"/>
      <c r="G11" s="307"/>
      <c r="H11" s="306"/>
      <c r="I11" s="307"/>
      <c r="J11" s="306"/>
      <c r="K11" s="307"/>
      <c r="L11" s="306"/>
      <c r="M11" s="307"/>
      <c r="N11" s="306"/>
      <c r="O11" s="307"/>
      <c r="P11" s="306"/>
      <c r="Q11" s="307"/>
      <c r="R11" s="306"/>
      <c r="S11" s="307"/>
      <c r="T11" s="306"/>
      <c r="U11" s="307"/>
      <c r="V11" s="306"/>
      <c r="W11" s="307"/>
      <c r="X11" s="306"/>
    </row>
    <row r="12" spans="1:24" s="284" customFormat="1" ht="11.25">
      <c r="A12" s="348" t="s">
        <v>198</v>
      </c>
      <c r="B12" s="362"/>
      <c r="C12" s="355"/>
      <c r="D12" s="362"/>
      <c r="E12" s="355"/>
      <c r="F12" s="362"/>
      <c r="G12" s="355"/>
      <c r="H12" s="362"/>
      <c r="I12" s="355"/>
      <c r="J12" s="362"/>
      <c r="K12" s="355"/>
      <c r="L12" s="362"/>
      <c r="M12" s="355"/>
      <c r="N12" s="362"/>
      <c r="O12" s="355"/>
      <c r="P12" s="362"/>
      <c r="Q12" s="355"/>
      <c r="R12" s="362"/>
      <c r="S12" s="355"/>
      <c r="T12" s="362"/>
      <c r="U12" s="355"/>
      <c r="V12" s="362"/>
      <c r="W12" s="355"/>
      <c r="X12" s="362"/>
    </row>
    <row r="13" spans="1:24" ht="22.5">
      <c r="A13" s="347" t="s">
        <v>199</v>
      </c>
      <c r="B13" s="306">
        <v>0</v>
      </c>
      <c r="C13" s="307">
        <v>0</v>
      </c>
      <c r="D13" s="306">
        <v>0</v>
      </c>
      <c r="E13" s="307">
        <v>300</v>
      </c>
      <c r="F13" s="306">
        <v>359</v>
      </c>
      <c r="G13" s="307">
        <v>341</v>
      </c>
      <c r="H13" s="306">
        <v>396</v>
      </c>
      <c r="I13" s="307">
        <v>403</v>
      </c>
      <c r="J13" s="306">
        <v>425</v>
      </c>
      <c r="K13" s="307">
        <v>435</v>
      </c>
      <c r="L13" s="306">
        <v>483</v>
      </c>
      <c r="M13" s="307">
        <v>426</v>
      </c>
      <c r="N13" s="306">
        <v>461</v>
      </c>
      <c r="O13" s="307">
        <v>512</v>
      </c>
      <c r="P13" s="306">
        <v>505</v>
      </c>
      <c r="Q13" s="307">
        <v>533</v>
      </c>
      <c r="R13" s="306">
        <v>506</v>
      </c>
      <c r="S13" s="307">
        <v>545</v>
      </c>
      <c r="T13" s="306">
        <v>536</v>
      </c>
      <c r="U13" s="307">
        <v>541</v>
      </c>
      <c r="V13" s="296">
        <v>392</v>
      </c>
      <c r="W13" s="295">
        <v>399</v>
      </c>
      <c r="X13" s="296">
        <v>381</v>
      </c>
    </row>
    <row r="14" spans="1:24" ht="11.25">
      <c r="A14" s="347" t="s">
        <v>200</v>
      </c>
      <c r="B14" s="306">
        <v>0</v>
      </c>
      <c r="C14" s="307">
        <v>0</v>
      </c>
      <c r="D14" s="306">
        <v>0</v>
      </c>
      <c r="E14" s="307">
        <v>97</v>
      </c>
      <c r="F14" s="306">
        <v>163</v>
      </c>
      <c r="G14" s="307">
        <v>214</v>
      </c>
      <c r="H14" s="306">
        <v>288</v>
      </c>
      <c r="I14" s="307">
        <v>376</v>
      </c>
      <c r="J14" s="306">
        <v>476</v>
      </c>
      <c r="K14" s="307">
        <v>568</v>
      </c>
      <c r="L14" s="306">
        <v>617</v>
      </c>
      <c r="M14" s="307">
        <v>501</v>
      </c>
      <c r="N14" s="306">
        <v>604</v>
      </c>
      <c r="O14" s="307">
        <v>638</v>
      </c>
      <c r="P14" s="306">
        <v>641</v>
      </c>
      <c r="Q14" s="307">
        <v>645</v>
      </c>
      <c r="R14" s="306">
        <v>625</v>
      </c>
      <c r="S14" s="307">
        <v>521</v>
      </c>
      <c r="T14" s="306">
        <v>553</v>
      </c>
      <c r="U14" s="307">
        <v>548</v>
      </c>
      <c r="V14" s="296">
        <v>439</v>
      </c>
      <c r="W14" s="295">
        <v>396</v>
      </c>
      <c r="X14" s="296">
        <v>434</v>
      </c>
    </row>
    <row r="15" spans="1:24" ht="11.25">
      <c r="A15" s="347" t="s">
        <v>201</v>
      </c>
      <c r="B15" s="306">
        <v>245</v>
      </c>
      <c r="C15" s="307">
        <v>325</v>
      </c>
      <c r="D15" s="306">
        <v>435</v>
      </c>
      <c r="E15" s="307">
        <v>447</v>
      </c>
      <c r="F15" s="306">
        <v>508</v>
      </c>
      <c r="G15" s="307">
        <v>564</v>
      </c>
      <c r="H15" s="306">
        <v>424</v>
      </c>
      <c r="I15" s="307">
        <v>366</v>
      </c>
      <c r="J15" s="306">
        <v>388</v>
      </c>
      <c r="K15" s="307">
        <v>318</v>
      </c>
      <c r="L15" s="306">
        <v>324</v>
      </c>
      <c r="M15" s="307">
        <v>317</v>
      </c>
      <c r="N15" s="306">
        <v>299</v>
      </c>
      <c r="O15" s="307">
        <v>342</v>
      </c>
      <c r="P15" s="306">
        <v>313</v>
      </c>
      <c r="Q15" s="307">
        <v>331</v>
      </c>
      <c r="R15" s="306">
        <v>342</v>
      </c>
      <c r="S15" s="307">
        <v>376</v>
      </c>
      <c r="T15" s="306">
        <v>365</v>
      </c>
      <c r="U15" s="307">
        <v>289</v>
      </c>
      <c r="V15" s="296">
        <v>283</v>
      </c>
      <c r="W15" s="295">
        <v>280</v>
      </c>
      <c r="X15" s="296">
        <v>289</v>
      </c>
    </row>
    <row r="16" spans="1:24" ht="11.25">
      <c r="A16" s="347" t="s">
        <v>152</v>
      </c>
      <c r="B16" s="306">
        <v>0</v>
      </c>
      <c r="C16" s="307">
        <v>0</v>
      </c>
      <c r="D16" s="306">
        <v>0</v>
      </c>
      <c r="E16" s="307">
        <v>0</v>
      </c>
      <c r="F16" s="306">
        <v>0</v>
      </c>
      <c r="G16" s="307">
        <v>0</v>
      </c>
      <c r="H16" s="306">
        <v>0</v>
      </c>
      <c r="I16" s="307">
        <v>0</v>
      </c>
      <c r="J16" s="306">
        <v>62</v>
      </c>
      <c r="K16" s="307">
        <v>98</v>
      </c>
      <c r="L16" s="306">
        <v>132</v>
      </c>
      <c r="M16" s="307">
        <v>154</v>
      </c>
      <c r="N16" s="306">
        <v>198</v>
      </c>
      <c r="O16" s="307">
        <v>174</v>
      </c>
      <c r="P16" s="306">
        <v>179</v>
      </c>
      <c r="Q16" s="307">
        <v>186</v>
      </c>
      <c r="R16" s="306">
        <v>198</v>
      </c>
      <c r="S16" s="307">
        <v>194</v>
      </c>
      <c r="T16" s="306">
        <v>173</v>
      </c>
      <c r="U16" s="307">
        <v>199</v>
      </c>
      <c r="V16" s="296">
        <v>195</v>
      </c>
      <c r="W16" s="295">
        <v>199</v>
      </c>
      <c r="X16" s="296">
        <v>200</v>
      </c>
    </row>
    <row r="17" spans="1:24" ht="11.25">
      <c r="A17" s="347" t="s">
        <v>202</v>
      </c>
      <c r="B17" s="306">
        <v>7841</v>
      </c>
      <c r="C17" s="307">
        <v>9715</v>
      </c>
      <c r="D17" s="306">
        <v>11119</v>
      </c>
      <c r="E17" s="307">
        <v>11273</v>
      </c>
      <c r="F17" s="306">
        <v>11953</v>
      </c>
      <c r="G17" s="307">
        <v>11447</v>
      </c>
      <c r="H17" s="306">
        <v>10400</v>
      </c>
      <c r="I17" s="307">
        <v>11400</v>
      </c>
      <c r="J17" s="306">
        <v>312</v>
      </c>
      <c r="K17" s="307">
        <v>11578</v>
      </c>
      <c r="L17" s="306">
        <v>14171</v>
      </c>
      <c r="M17" s="307">
        <v>15983</v>
      </c>
      <c r="N17" s="306">
        <v>18216</v>
      </c>
      <c r="O17" s="307">
        <v>16905</v>
      </c>
      <c r="P17" s="306">
        <v>16555</v>
      </c>
      <c r="Q17" s="307">
        <v>16160</v>
      </c>
      <c r="R17" s="306">
        <v>14320</v>
      </c>
      <c r="S17" s="307">
        <v>13240</v>
      </c>
      <c r="T17" s="306">
        <v>13374</v>
      </c>
      <c r="U17" s="307">
        <v>13651</v>
      </c>
      <c r="V17" s="306">
        <v>13678</v>
      </c>
      <c r="W17" s="307">
        <v>11935</v>
      </c>
      <c r="X17" s="306">
        <v>11553</v>
      </c>
    </row>
    <row r="18" spans="1:24" ht="11.25">
      <c r="A18" s="347" t="s">
        <v>203</v>
      </c>
      <c r="B18" s="306" t="s">
        <v>189</v>
      </c>
      <c r="C18" s="307" t="s">
        <v>189</v>
      </c>
      <c r="D18" s="306" t="s">
        <v>189</v>
      </c>
      <c r="E18" s="307" t="s">
        <v>189</v>
      </c>
      <c r="F18" s="306" t="s">
        <v>189</v>
      </c>
      <c r="G18" s="307" t="s">
        <v>189</v>
      </c>
      <c r="H18" s="306" t="s">
        <v>189</v>
      </c>
      <c r="I18" s="307">
        <v>3402</v>
      </c>
      <c r="J18" s="306">
        <v>3200</v>
      </c>
      <c r="K18" s="307">
        <v>3000</v>
      </c>
      <c r="L18" s="306">
        <v>2995</v>
      </c>
      <c r="M18" s="307">
        <v>3240</v>
      </c>
      <c r="N18" s="306">
        <v>4345</v>
      </c>
      <c r="O18" s="307">
        <v>4004</v>
      </c>
      <c r="P18" s="306">
        <v>3308</v>
      </c>
      <c r="Q18" s="307">
        <v>3033</v>
      </c>
      <c r="R18" s="306">
        <v>2134</v>
      </c>
      <c r="S18" s="307">
        <v>1754</v>
      </c>
      <c r="T18" s="306">
        <v>1831</v>
      </c>
      <c r="U18" s="307">
        <v>2533</v>
      </c>
      <c r="V18" s="306">
        <v>2405</v>
      </c>
      <c r="W18" s="307">
        <v>1661</v>
      </c>
      <c r="X18" s="306">
        <v>1182</v>
      </c>
    </row>
    <row r="19" spans="1:24" ht="11.25">
      <c r="A19" s="347" t="s">
        <v>204</v>
      </c>
      <c r="B19" s="306">
        <v>1551</v>
      </c>
      <c r="C19" s="307">
        <v>1778</v>
      </c>
      <c r="D19" s="306">
        <v>1927</v>
      </c>
      <c r="E19" s="307">
        <v>2374</v>
      </c>
      <c r="F19" s="306">
        <v>2515</v>
      </c>
      <c r="G19" s="307">
        <v>405</v>
      </c>
      <c r="H19" s="306">
        <v>1458</v>
      </c>
      <c r="I19" s="307">
        <v>1794</v>
      </c>
      <c r="J19" s="306">
        <v>1659</v>
      </c>
      <c r="K19" s="307">
        <v>1598</v>
      </c>
      <c r="L19" s="306">
        <v>1791</v>
      </c>
      <c r="M19" s="307">
        <v>1829</v>
      </c>
      <c r="N19" s="306">
        <v>1806</v>
      </c>
      <c r="O19" s="307">
        <v>1646</v>
      </c>
      <c r="P19" s="306">
        <v>1863</v>
      </c>
      <c r="Q19" s="307">
        <v>1962</v>
      </c>
      <c r="R19" s="306">
        <v>1758</v>
      </c>
      <c r="S19" s="307">
        <v>1803</v>
      </c>
      <c r="T19" s="306">
        <v>1563</v>
      </c>
      <c r="U19" s="307">
        <v>1780</v>
      </c>
      <c r="V19" s="306">
        <v>1702</v>
      </c>
      <c r="W19" s="307">
        <v>1487</v>
      </c>
      <c r="X19" s="306">
        <v>1434</v>
      </c>
    </row>
    <row r="20" spans="1:24" ht="11.25">
      <c r="A20" s="347" t="s">
        <v>159</v>
      </c>
      <c r="B20" s="306">
        <v>0</v>
      </c>
      <c r="C20" s="307">
        <v>0</v>
      </c>
      <c r="D20" s="306">
        <v>0</v>
      </c>
      <c r="E20" s="307">
        <v>0</v>
      </c>
      <c r="F20" s="306">
        <v>0</v>
      </c>
      <c r="G20" s="307">
        <v>0</v>
      </c>
      <c r="H20" s="306">
        <v>0</v>
      </c>
      <c r="I20" s="307">
        <v>0</v>
      </c>
      <c r="J20" s="306">
        <v>0</v>
      </c>
      <c r="K20" s="307">
        <v>0</v>
      </c>
      <c r="L20" s="306">
        <v>0</v>
      </c>
      <c r="M20" s="307">
        <v>347</v>
      </c>
      <c r="N20" s="306">
        <v>407</v>
      </c>
      <c r="O20" s="307">
        <v>425</v>
      </c>
      <c r="P20" s="306">
        <v>389</v>
      </c>
      <c r="Q20" s="307">
        <v>421</v>
      </c>
      <c r="R20" s="306">
        <v>369</v>
      </c>
      <c r="S20" s="307">
        <v>399</v>
      </c>
      <c r="T20" s="306">
        <v>357</v>
      </c>
      <c r="U20" s="307">
        <v>279</v>
      </c>
      <c r="V20" s="296">
        <v>245</v>
      </c>
      <c r="W20" s="295">
        <v>308</v>
      </c>
      <c r="X20" s="296">
        <v>286</v>
      </c>
    </row>
    <row r="21" spans="1:24" ht="6.75" customHeight="1">
      <c r="A21" s="347"/>
      <c r="B21" s="306"/>
      <c r="C21" s="307"/>
      <c r="D21" s="306"/>
      <c r="E21" s="307"/>
      <c r="F21" s="306"/>
      <c r="G21" s="307"/>
      <c r="H21" s="306"/>
      <c r="I21" s="307"/>
      <c r="J21" s="306"/>
      <c r="K21" s="307"/>
      <c r="L21" s="306"/>
      <c r="M21" s="307"/>
      <c r="N21" s="306"/>
      <c r="O21" s="307"/>
      <c r="P21" s="306"/>
      <c r="Q21" s="307"/>
      <c r="R21" s="306"/>
      <c r="S21" s="307"/>
      <c r="T21" s="306"/>
      <c r="U21" s="307"/>
      <c r="V21" s="296"/>
      <c r="W21" s="295"/>
      <c r="X21" s="296"/>
    </row>
    <row r="22" spans="1:24" s="284" customFormat="1" ht="11.25">
      <c r="A22" s="348" t="s">
        <v>205</v>
      </c>
      <c r="B22" s="362"/>
      <c r="C22" s="355"/>
      <c r="D22" s="362"/>
      <c r="E22" s="355"/>
      <c r="F22" s="362"/>
      <c r="G22" s="355"/>
      <c r="H22" s="362"/>
      <c r="I22" s="355"/>
      <c r="J22" s="362"/>
      <c r="K22" s="355"/>
      <c r="L22" s="362"/>
      <c r="M22" s="355"/>
      <c r="N22" s="362"/>
      <c r="O22" s="355"/>
      <c r="P22" s="362"/>
      <c r="Q22" s="355"/>
      <c r="R22" s="362"/>
      <c r="S22" s="355"/>
      <c r="T22" s="362"/>
      <c r="U22" s="355"/>
      <c r="V22" s="293"/>
      <c r="W22" s="289"/>
      <c r="X22" s="293"/>
    </row>
    <row r="23" spans="1:24" ht="11.25">
      <c r="A23" s="347" t="s">
        <v>161</v>
      </c>
      <c r="B23" s="346">
        <v>310</v>
      </c>
      <c r="C23" s="307">
        <v>316</v>
      </c>
      <c r="D23" s="346">
        <v>413</v>
      </c>
      <c r="E23" s="307">
        <v>429</v>
      </c>
      <c r="F23" s="346">
        <v>450</v>
      </c>
      <c r="G23" s="307">
        <v>473</v>
      </c>
      <c r="H23" s="346">
        <v>444</v>
      </c>
      <c r="I23" s="307">
        <v>509</v>
      </c>
      <c r="J23" s="346">
        <v>493</v>
      </c>
      <c r="K23" s="307">
        <v>523</v>
      </c>
      <c r="L23" s="346">
        <v>515</v>
      </c>
      <c r="M23" s="307">
        <v>562</v>
      </c>
      <c r="N23" s="346">
        <v>576</v>
      </c>
      <c r="O23" s="307">
        <v>610</v>
      </c>
      <c r="P23" s="346">
        <v>644</v>
      </c>
      <c r="Q23" s="307">
        <v>600</v>
      </c>
      <c r="R23" s="346">
        <v>673</v>
      </c>
      <c r="S23" s="307">
        <v>668</v>
      </c>
      <c r="T23" s="346">
        <v>688</v>
      </c>
      <c r="U23" s="307">
        <v>644</v>
      </c>
      <c r="V23" s="310">
        <v>688</v>
      </c>
      <c r="W23" s="295">
        <v>667</v>
      </c>
      <c r="X23" s="310">
        <v>0</v>
      </c>
    </row>
    <row r="24" spans="1:24" ht="6.75" customHeight="1">
      <c r="A24" s="313"/>
      <c r="B24" s="361"/>
      <c r="C24" s="361"/>
      <c r="D24" s="307"/>
      <c r="E24" s="361"/>
      <c r="F24" s="307"/>
      <c r="G24" s="361"/>
      <c r="H24" s="307"/>
      <c r="I24" s="361"/>
      <c r="J24" s="307"/>
      <c r="K24" s="361"/>
      <c r="L24" s="307"/>
      <c r="M24" s="361"/>
      <c r="N24" s="307"/>
      <c r="O24" s="361"/>
      <c r="P24" s="307"/>
      <c r="Q24" s="361"/>
      <c r="R24" s="307"/>
      <c r="S24" s="361"/>
      <c r="T24" s="307"/>
      <c r="U24" s="361"/>
      <c r="V24" s="307"/>
      <c r="W24" s="361"/>
      <c r="X24" s="361"/>
    </row>
    <row r="25" spans="1:24" s="284" customFormat="1" ht="22.5">
      <c r="A25" s="292" t="s">
        <v>206</v>
      </c>
      <c r="B25" s="362"/>
      <c r="C25" s="362"/>
      <c r="D25" s="355"/>
      <c r="E25" s="362"/>
      <c r="F25" s="355"/>
      <c r="G25" s="362"/>
      <c r="H25" s="355"/>
      <c r="I25" s="362"/>
      <c r="J25" s="355"/>
      <c r="K25" s="362"/>
      <c r="L25" s="355"/>
      <c r="M25" s="362"/>
      <c r="N25" s="355"/>
      <c r="O25" s="362"/>
      <c r="P25" s="355"/>
      <c r="Q25" s="362"/>
      <c r="R25" s="355"/>
      <c r="S25" s="362"/>
      <c r="T25" s="355"/>
      <c r="U25" s="362"/>
      <c r="V25" s="355"/>
      <c r="W25" s="362"/>
      <c r="X25" s="362"/>
    </row>
    <row r="26" spans="1:24" ht="11.25">
      <c r="A26" s="294" t="s">
        <v>207</v>
      </c>
      <c r="B26" s="306" t="s">
        <v>189</v>
      </c>
      <c r="C26" s="306">
        <v>65</v>
      </c>
      <c r="D26" s="307">
        <v>63</v>
      </c>
      <c r="E26" s="306">
        <v>108</v>
      </c>
      <c r="F26" s="307">
        <v>140</v>
      </c>
      <c r="G26" s="306">
        <v>170</v>
      </c>
      <c r="H26" s="307">
        <v>204</v>
      </c>
      <c r="I26" s="306">
        <v>273</v>
      </c>
      <c r="J26" s="307">
        <v>260</v>
      </c>
      <c r="K26" s="306">
        <v>251</v>
      </c>
      <c r="L26" s="307">
        <v>258</v>
      </c>
      <c r="M26" s="306">
        <v>313</v>
      </c>
      <c r="N26" s="307">
        <v>331</v>
      </c>
      <c r="O26" s="306">
        <v>293</v>
      </c>
      <c r="P26" s="307">
        <v>340</v>
      </c>
      <c r="Q26" s="306">
        <v>338</v>
      </c>
      <c r="R26" s="307">
        <v>337</v>
      </c>
      <c r="S26" s="306">
        <v>373</v>
      </c>
      <c r="T26" s="307">
        <v>427</v>
      </c>
      <c r="U26" s="306">
        <v>413</v>
      </c>
      <c r="V26" s="295">
        <v>372</v>
      </c>
      <c r="W26" s="296">
        <v>383</v>
      </c>
      <c r="X26" s="296">
        <v>359</v>
      </c>
    </row>
    <row r="27" spans="1:24" ht="11.25">
      <c r="A27" s="294" t="s">
        <v>208</v>
      </c>
      <c r="B27" s="306">
        <v>0</v>
      </c>
      <c r="C27" s="306">
        <v>0</v>
      </c>
      <c r="D27" s="307">
        <v>0</v>
      </c>
      <c r="E27" s="306">
        <v>0</v>
      </c>
      <c r="F27" s="307">
        <v>0</v>
      </c>
      <c r="G27" s="306">
        <v>0</v>
      </c>
      <c r="H27" s="307">
        <v>0</v>
      </c>
      <c r="I27" s="306">
        <v>41</v>
      </c>
      <c r="J27" s="307">
        <v>98</v>
      </c>
      <c r="K27" s="306">
        <v>139</v>
      </c>
      <c r="L27" s="307">
        <v>129</v>
      </c>
      <c r="M27" s="306">
        <v>220</v>
      </c>
      <c r="N27" s="307">
        <v>142</v>
      </c>
      <c r="O27" s="306">
        <v>152</v>
      </c>
      <c r="P27" s="307">
        <v>176</v>
      </c>
      <c r="Q27" s="306">
        <v>203</v>
      </c>
      <c r="R27" s="307">
        <v>221</v>
      </c>
      <c r="S27" s="306">
        <v>254</v>
      </c>
      <c r="T27" s="307">
        <v>262</v>
      </c>
      <c r="U27" s="306">
        <v>240</v>
      </c>
      <c r="V27" s="295">
        <v>226</v>
      </c>
      <c r="W27" s="296">
        <v>238</v>
      </c>
      <c r="X27" s="296">
        <v>248</v>
      </c>
    </row>
    <row r="28" spans="1:24" ht="11.25">
      <c r="A28" s="294" t="s">
        <v>209</v>
      </c>
      <c r="B28" s="306" t="s">
        <v>189</v>
      </c>
      <c r="C28" s="306">
        <v>368</v>
      </c>
      <c r="D28" s="307">
        <v>528</v>
      </c>
      <c r="E28" s="306">
        <v>505</v>
      </c>
      <c r="F28" s="307">
        <v>589</v>
      </c>
      <c r="G28" s="306">
        <v>603</v>
      </c>
      <c r="H28" s="307">
        <v>593</v>
      </c>
      <c r="I28" s="306">
        <v>699</v>
      </c>
      <c r="J28" s="307">
        <v>761</v>
      </c>
      <c r="K28" s="306">
        <v>729</v>
      </c>
      <c r="L28" s="307">
        <v>790</v>
      </c>
      <c r="M28" s="306">
        <v>801</v>
      </c>
      <c r="N28" s="307">
        <v>944</v>
      </c>
      <c r="O28" s="306">
        <v>878</v>
      </c>
      <c r="P28" s="307">
        <v>815</v>
      </c>
      <c r="Q28" s="306">
        <v>815</v>
      </c>
      <c r="R28" s="307">
        <v>752</v>
      </c>
      <c r="S28" s="306">
        <v>748</v>
      </c>
      <c r="T28" s="307">
        <v>792</v>
      </c>
      <c r="U28" s="306">
        <v>762</v>
      </c>
      <c r="V28" s="295">
        <v>743</v>
      </c>
      <c r="W28" s="296">
        <v>679</v>
      </c>
      <c r="X28" s="296">
        <v>743</v>
      </c>
    </row>
    <row r="29" spans="1:24" ht="11.25">
      <c r="A29" s="294" t="s">
        <v>151</v>
      </c>
      <c r="B29" s="306">
        <v>0</v>
      </c>
      <c r="C29" s="306">
        <v>0</v>
      </c>
      <c r="D29" s="307">
        <v>0</v>
      </c>
      <c r="E29" s="306">
        <v>0</v>
      </c>
      <c r="F29" s="307">
        <v>0</v>
      </c>
      <c r="G29" s="306">
        <v>0</v>
      </c>
      <c r="H29" s="307">
        <v>0</v>
      </c>
      <c r="I29" s="306">
        <v>0</v>
      </c>
      <c r="J29" s="307">
        <v>0</v>
      </c>
      <c r="K29" s="306">
        <v>19</v>
      </c>
      <c r="L29" s="307">
        <v>17</v>
      </c>
      <c r="M29" s="306">
        <v>19</v>
      </c>
      <c r="N29" s="307">
        <v>19</v>
      </c>
      <c r="O29" s="306">
        <v>39</v>
      </c>
      <c r="P29" s="307">
        <v>19</v>
      </c>
      <c r="Q29" s="306">
        <v>18</v>
      </c>
      <c r="R29" s="307">
        <v>34</v>
      </c>
      <c r="S29" s="306">
        <v>19</v>
      </c>
      <c r="T29" s="307">
        <v>37</v>
      </c>
      <c r="U29" s="306">
        <v>19</v>
      </c>
      <c r="V29" s="295">
        <v>20</v>
      </c>
      <c r="W29" s="296">
        <v>20</v>
      </c>
      <c r="X29" s="296">
        <v>19</v>
      </c>
    </row>
    <row r="30" spans="1:24" ht="11.25">
      <c r="A30" s="294" t="s">
        <v>150</v>
      </c>
      <c r="B30" s="306">
        <v>0</v>
      </c>
      <c r="C30" s="306">
        <v>0</v>
      </c>
      <c r="D30" s="307">
        <v>0</v>
      </c>
      <c r="E30" s="306">
        <v>0</v>
      </c>
      <c r="F30" s="307">
        <v>0</v>
      </c>
      <c r="G30" s="306">
        <v>0</v>
      </c>
      <c r="H30" s="307">
        <v>0</v>
      </c>
      <c r="I30" s="306">
        <v>0</v>
      </c>
      <c r="J30" s="307">
        <v>0</v>
      </c>
      <c r="K30" s="306">
        <v>0</v>
      </c>
      <c r="L30" s="307">
        <v>0</v>
      </c>
      <c r="M30" s="306">
        <v>0</v>
      </c>
      <c r="N30" s="307">
        <v>0</v>
      </c>
      <c r="O30" s="306">
        <v>0</v>
      </c>
      <c r="P30" s="307">
        <v>0</v>
      </c>
      <c r="Q30" s="306">
        <v>0</v>
      </c>
      <c r="R30" s="307">
        <v>0</v>
      </c>
      <c r="S30" s="306">
        <v>0</v>
      </c>
      <c r="T30" s="307">
        <v>0</v>
      </c>
      <c r="U30" s="306">
        <v>0</v>
      </c>
      <c r="V30" s="295">
        <v>0</v>
      </c>
      <c r="W30" s="296">
        <v>0</v>
      </c>
      <c r="X30" s="296">
        <v>0</v>
      </c>
    </row>
    <row r="31" spans="1:24" ht="22.5">
      <c r="A31" s="294" t="s">
        <v>210</v>
      </c>
      <c r="B31" s="306">
        <v>250</v>
      </c>
      <c r="C31" s="306">
        <v>236</v>
      </c>
      <c r="D31" s="307">
        <v>242</v>
      </c>
      <c r="E31" s="306">
        <v>240</v>
      </c>
      <c r="F31" s="307">
        <v>340</v>
      </c>
      <c r="G31" s="306">
        <v>396</v>
      </c>
      <c r="H31" s="307">
        <v>420</v>
      </c>
      <c r="I31" s="306">
        <v>517</v>
      </c>
      <c r="J31" s="307">
        <v>506</v>
      </c>
      <c r="K31" s="306">
        <v>663</v>
      </c>
      <c r="L31" s="307">
        <v>668</v>
      </c>
      <c r="M31" s="306">
        <v>775</v>
      </c>
      <c r="N31" s="307">
        <v>955</v>
      </c>
      <c r="O31" s="306">
        <v>912</v>
      </c>
      <c r="P31" s="307">
        <v>869</v>
      </c>
      <c r="Q31" s="306">
        <v>821</v>
      </c>
      <c r="R31" s="307">
        <v>811</v>
      </c>
      <c r="S31" s="306">
        <v>876</v>
      </c>
      <c r="T31" s="307">
        <v>845</v>
      </c>
      <c r="U31" s="306">
        <v>872</v>
      </c>
      <c r="V31" s="295">
        <v>771</v>
      </c>
      <c r="W31" s="296">
        <v>755</v>
      </c>
      <c r="X31" s="296">
        <v>717</v>
      </c>
    </row>
    <row r="32" spans="1:24" ht="11.25">
      <c r="A32" s="354" t="s">
        <v>211</v>
      </c>
      <c r="B32" s="346">
        <v>0</v>
      </c>
      <c r="C32" s="346">
        <v>0</v>
      </c>
      <c r="D32" s="307">
        <v>0</v>
      </c>
      <c r="E32" s="346">
        <v>0</v>
      </c>
      <c r="F32" s="307">
        <v>0</v>
      </c>
      <c r="G32" s="346" t="s">
        <v>189</v>
      </c>
      <c r="H32" s="307" t="s">
        <v>189</v>
      </c>
      <c r="I32" s="346" t="s">
        <v>189</v>
      </c>
      <c r="J32" s="307" t="s">
        <v>189</v>
      </c>
      <c r="K32" s="346" t="s">
        <v>189</v>
      </c>
      <c r="L32" s="307" t="s">
        <v>189</v>
      </c>
      <c r="M32" s="346">
        <v>153</v>
      </c>
      <c r="N32" s="307">
        <v>188</v>
      </c>
      <c r="O32" s="346">
        <v>213</v>
      </c>
      <c r="P32" s="307">
        <v>231</v>
      </c>
      <c r="Q32" s="346">
        <v>225</v>
      </c>
      <c r="R32" s="307">
        <v>214</v>
      </c>
      <c r="S32" s="346">
        <v>221</v>
      </c>
      <c r="T32" s="307">
        <v>251</v>
      </c>
      <c r="U32" s="346">
        <v>254</v>
      </c>
      <c r="V32" s="295">
        <v>235</v>
      </c>
      <c r="W32" s="310">
        <v>205</v>
      </c>
      <c r="X32" s="310">
        <v>228</v>
      </c>
    </row>
    <row r="33" spans="1:24" ht="6.75" customHeight="1">
      <c r="A33" s="313"/>
      <c r="B33" s="306"/>
      <c r="C33" s="361"/>
      <c r="D33" s="361"/>
      <c r="E33" s="307"/>
      <c r="F33" s="361"/>
      <c r="G33" s="307"/>
      <c r="H33" s="361"/>
      <c r="I33" s="307"/>
      <c r="J33" s="361"/>
      <c r="K33" s="307"/>
      <c r="L33" s="361"/>
      <c r="M33" s="307"/>
      <c r="N33" s="361"/>
      <c r="O33" s="307"/>
      <c r="P33" s="361"/>
      <c r="Q33" s="307"/>
      <c r="R33" s="361"/>
      <c r="S33" s="307"/>
      <c r="T33" s="361"/>
      <c r="U33" s="307"/>
      <c r="V33" s="361"/>
      <c r="W33" s="307"/>
      <c r="X33" s="361"/>
    </row>
    <row r="34" spans="1:24" s="284" customFormat="1" ht="36" customHeight="1">
      <c r="A34" s="314" t="s">
        <v>300</v>
      </c>
      <c r="B34" s="362">
        <v>10197</v>
      </c>
      <c r="C34" s="351">
        <v>12803</v>
      </c>
      <c r="D34" s="351">
        <v>14727</v>
      </c>
      <c r="E34" s="355">
        <v>15773</v>
      </c>
      <c r="F34" s="351">
        <v>20236</v>
      </c>
      <c r="G34" s="355">
        <v>17543</v>
      </c>
      <c r="H34" s="351">
        <v>17771</v>
      </c>
      <c r="I34" s="355">
        <v>22759</v>
      </c>
      <c r="J34" s="351">
        <v>11918</v>
      </c>
      <c r="K34" s="355">
        <v>23241</v>
      </c>
      <c r="L34" s="351">
        <v>26288</v>
      </c>
      <c r="M34" s="355">
        <v>28884</v>
      </c>
      <c r="N34" s="351">
        <v>32575</v>
      </c>
      <c r="O34" s="355">
        <v>30857</v>
      </c>
      <c r="P34" s="351">
        <v>29890</v>
      </c>
      <c r="Q34" s="355">
        <v>28752</v>
      </c>
      <c r="R34" s="351">
        <v>25769</v>
      </c>
      <c r="S34" s="355">
        <v>24466</v>
      </c>
      <c r="T34" s="351">
        <v>24421</v>
      </c>
      <c r="U34" s="355">
        <v>25433</v>
      </c>
      <c r="V34" s="351">
        <v>24633</v>
      </c>
      <c r="W34" s="355">
        <v>21793</v>
      </c>
      <c r="X34" s="351">
        <v>20277</v>
      </c>
    </row>
    <row r="35" spans="1:24" s="284" customFormat="1" ht="36.75" customHeight="1">
      <c r="A35" s="356" t="s">
        <v>301</v>
      </c>
      <c r="B35" s="315" t="s">
        <v>189</v>
      </c>
      <c r="C35" s="315" t="s">
        <v>189</v>
      </c>
      <c r="D35" s="315" t="s">
        <v>189</v>
      </c>
      <c r="E35" s="315" t="s">
        <v>189</v>
      </c>
      <c r="F35" s="315" t="s">
        <v>189</v>
      </c>
      <c r="G35" s="315" t="s">
        <v>189</v>
      </c>
      <c r="H35" s="315" t="s">
        <v>189</v>
      </c>
      <c r="I35" s="315" t="s">
        <v>189</v>
      </c>
      <c r="J35" s="315" t="s">
        <v>189</v>
      </c>
      <c r="K35" s="315" t="s">
        <v>189</v>
      </c>
      <c r="L35" s="315" t="s">
        <v>189</v>
      </c>
      <c r="M35" s="315" t="s">
        <v>189</v>
      </c>
      <c r="N35" s="315" t="s">
        <v>189</v>
      </c>
      <c r="O35" s="315" t="s">
        <v>189</v>
      </c>
      <c r="P35" s="315" t="s">
        <v>189</v>
      </c>
      <c r="Q35" s="315" t="s">
        <v>189</v>
      </c>
      <c r="R35" s="315" t="s">
        <v>189</v>
      </c>
      <c r="S35" s="315" t="s">
        <v>189</v>
      </c>
      <c r="T35" s="315" t="s">
        <v>189</v>
      </c>
      <c r="U35" s="315" t="s">
        <v>189</v>
      </c>
      <c r="V35" s="315" t="s">
        <v>189</v>
      </c>
      <c r="W35" s="315" t="s">
        <v>189</v>
      </c>
      <c r="X35" s="315" t="s">
        <v>189</v>
      </c>
    </row>
    <row r="36" ht="11.25">
      <c r="A36" s="297" t="s">
        <v>352</v>
      </c>
    </row>
    <row r="37" ht="11.25">
      <c r="A37" s="316"/>
    </row>
    <row r="38" ht="11.25">
      <c r="A38" s="316"/>
    </row>
    <row r="39" ht="11.25">
      <c r="A39" s="316"/>
    </row>
    <row r="40" ht="11.25">
      <c r="A40" s="316"/>
    </row>
    <row r="41" ht="11.25">
      <c r="A41" s="316"/>
    </row>
    <row r="42" ht="11.25">
      <c r="A42" s="316"/>
    </row>
    <row r="43" ht="11.25">
      <c r="A43" s="316"/>
    </row>
  </sheetData>
  <sheetProtection/>
  <mergeCells count="2">
    <mergeCell ref="A1:X1"/>
    <mergeCell ref="A2:X2"/>
  </mergeCells>
  <printOptions/>
  <pageMargins left="0.2362204724409449" right="0.03937007874015748" top="0.7480314960629921" bottom="0.35433070866141736" header="0.31496062992125984" footer="0.31496062992125984"/>
  <pageSetup horizontalDpi="600" verticalDpi="600" orientation="landscape" paperSize="9" scale="85" r:id="rId1"/>
  <headerFooter alignWithMargins="0">
    <oddHeader>&amp;LDocument de travail&amp;R&amp;F &amp;A</oddHeader>
    <oddFooter>&amp;LPréparé par FERRETTI Carine &amp;D&amp;RPage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Y42"/>
  <sheetViews>
    <sheetView showGridLines="0" zoomScalePageLayoutView="0" workbookViewId="0" topLeftCell="A1">
      <selection activeCell="A1" sqref="A1:X1"/>
    </sheetView>
  </sheetViews>
  <sheetFormatPr defaultColWidth="10.28125" defaultRowHeight="12.75"/>
  <cols>
    <col min="1" max="1" width="21.8515625" style="317" customWidth="1"/>
    <col min="2" max="24" width="5.7109375" style="297" customWidth="1"/>
    <col min="25" max="25" width="6.7109375" style="297" customWidth="1"/>
    <col min="26" max="16384" width="10.28125" style="297" customWidth="1"/>
  </cols>
  <sheetData>
    <row r="1" spans="1:25" s="284" customFormat="1" ht="16.5" customHeight="1">
      <c r="A1" s="547" t="s">
        <v>190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363"/>
    </row>
    <row r="2" spans="1:25" s="284" customFormat="1" ht="12.75" customHeight="1">
      <c r="A2" s="547" t="s">
        <v>221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363"/>
    </row>
    <row r="3" spans="1:2" s="284" customFormat="1" ht="11.25">
      <c r="A3" s="286"/>
      <c r="B3" s="284" t="s">
        <v>220</v>
      </c>
    </row>
    <row r="4" spans="1:24" s="291" customFormat="1" ht="11.25">
      <c r="A4" s="283" t="s">
        <v>193</v>
      </c>
      <c r="B4" s="339">
        <v>1989</v>
      </c>
      <c r="C4" s="339">
        <v>1990</v>
      </c>
      <c r="D4" s="339">
        <v>1991</v>
      </c>
      <c r="E4" s="339">
        <v>1992</v>
      </c>
      <c r="F4" s="339">
        <v>1993</v>
      </c>
      <c r="G4" s="339">
        <v>1994</v>
      </c>
      <c r="H4" s="339">
        <v>1995</v>
      </c>
      <c r="I4" s="339">
        <v>1996</v>
      </c>
      <c r="J4" s="339">
        <v>1997</v>
      </c>
      <c r="K4" s="339">
        <v>1998</v>
      </c>
      <c r="L4" s="339">
        <v>1999</v>
      </c>
      <c r="M4" s="339">
        <v>2000</v>
      </c>
      <c r="N4" s="357" t="s">
        <v>194</v>
      </c>
      <c r="O4" s="339">
        <v>2002</v>
      </c>
      <c r="P4" s="339">
        <v>2003</v>
      </c>
      <c r="Q4" s="339">
        <v>2004</v>
      </c>
      <c r="R4" s="339">
        <v>2005</v>
      </c>
      <c r="S4" s="339">
        <v>2006</v>
      </c>
      <c r="T4" s="339">
        <v>2007</v>
      </c>
      <c r="U4" s="339">
        <v>2008</v>
      </c>
      <c r="V4" s="339">
        <v>2009</v>
      </c>
      <c r="W4" s="339">
        <v>2010</v>
      </c>
      <c r="X4" s="339">
        <v>2011</v>
      </c>
    </row>
    <row r="5" spans="1:24" ht="6.75" customHeight="1">
      <c r="A5" s="313"/>
      <c r="B5" s="364"/>
      <c r="C5" s="341"/>
      <c r="D5" s="364"/>
      <c r="E5" s="341"/>
      <c r="F5" s="364"/>
      <c r="G5" s="341"/>
      <c r="H5" s="364"/>
      <c r="I5" s="341"/>
      <c r="J5" s="364"/>
      <c r="K5" s="341"/>
      <c r="L5" s="364"/>
      <c r="M5" s="341"/>
      <c r="N5" s="365"/>
      <c r="O5" s="341"/>
      <c r="P5" s="364"/>
      <c r="Q5" s="341"/>
      <c r="R5" s="364"/>
      <c r="S5" s="341"/>
      <c r="T5" s="364"/>
      <c r="U5" s="341"/>
      <c r="V5" s="341"/>
      <c r="W5" s="364"/>
      <c r="X5" s="341"/>
    </row>
    <row r="6" spans="1:24" s="284" customFormat="1" ht="11.25">
      <c r="A6" s="292" t="s">
        <v>195</v>
      </c>
      <c r="B6" s="344"/>
      <c r="C6" s="343"/>
      <c r="D6" s="344"/>
      <c r="E6" s="343"/>
      <c r="F6" s="344"/>
      <c r="G6" s="343"/>
      <c r="H6" s="344"/>
      <c r="I6" s="343"/>
      <c r="J6" s="344"/>
      <c r="K6" s="343"/>
      <c r="L6" s="344"/>
      <c r="M6" s="343"/>
      <c r="N6" s="366"/>
      <c r="O6" s="343"/>
      <c r="P6" s="344"/>
      <c r="Q6" s="343"/>
      <c r="R6" s="344"/>
      <c r="S6" s="343"/>
      <c r="T6" s="344"/>
      <c r="U6" s="343"/>
      <c r="V6" s="343"/>
      <c r="W6" s="344"/>
      <c r="X6" s="343"/>
    </row>
    <row r="7" spans="1:24" ht="11.25">
      <c r="A7" s="294" t="s">
        <v>147</v>
      </c>
      <c r="B7" s="295" t="s">
        <v>189</v>
      </c>
      <c r="C7" s="296" t="s">
        <v>189</v>
      </c>
      <c r="D7" s="295" t="s">
        <v>189</v>
      </c>
      <c r="E7" s="367">
        <v>14200</v>
      </c>
      <c r="F7" s="368">
        <v>14773</v>
      </c>
      <c r="G7" s="367">
        <v>15019</v>
      </c>
      <c r="H7" s="368">
        <v>13705</v>
      </c>
      <c r="I7" s="367">
        <v>13712</v>
      </c>
      <c r="J7" s="368">
        <v>13668</v>
      </c>
      <c r="K7" s="367">
        <v>13541</v>
      </c>
      <c r="L7" s="368">
        <v>13051</v>
      </c>
      <c r="M7" s="367">
        <v>12636</v>
      </c>
      <c r="N7" s="369" t="s">
        <v>222</v>
      </c>
      <c r="O7" s="367">
        <v>13321</v>
      </c>
      <c r="P7" s="368">
        <v>16687</v>
      </c>
      <c r="Q7" s="367">
        <v>18795</v>
      </c>
      <c r="R7" s="368">
        <v>19995</v>
      </c>
      <c r="S7" s="367">
        <v>24903</v>
      </c>
      <c r="T7" s="368">
        <v>18908</v>
      </c>
      <c r="U7" s="367">
        <v>19502</v>
      </c>
      <c r="V7" s="367">
        <v>21392</v>
      </c>
      <c r="W7" s="368">
        <v>20452</v>
      </c>
      <c r="X7" s="367">
        <v>21469</v>
      </c>
    </row>
    <row r="8" spans="1:24" ht="11.25">
      <c r="A8" s="294" t="s">
        <v>148</v>
      </c>
      <c r="B8" s="295" t="s">
        <v>189</v>
      </c>
      <c r="C8" s="296" t="s">
        <v>189</v>
      </c>
      <c r="D8" s="295" t="s">
        <v>189</v>
      </c>
      <c r="E8" s="296" t="s">
        <v>189</v>
      </c>
      <c r="F8" s="295" t="s">
        <v>189</v>
      </c>
      <c r="G8" s="296" t="s">
        <v>189</v>
      </c>
      <c r="H8" s="295" t="s">
        <v>189</v>
      </c>
      <c r="I8" s="296" t="s">
        <v>189</v>
      </c>
      <c r="J8" s="295" t="s">
        <v>189</v>
      </c>
      <c r="K8" s="296" t="s">
        <v>189</v>
      </c>
      <c r="L8" s="295" t="s">
        <v>189</v>
      </c>
      <c r="M8" s="296" t="s">
        <v>189</v>
      </c>
      <c r="N8" s="295" t="s">
        <v>189</v>
      </c>
      <c r="O8" s="296" t="s">
        <v>189</v>
      </c>
      <c r="P8" s="295" t="s">
        <v>189</v>
      </c>
      <c r="Q8" s="296" t="s">
        <v>189</v>
      </c>
      <c r="R8" s="295" t="s">
        <v>189</v>
      </c>
      <c r="S8" s="296" t="s">
        <v>189</v>
      </c>
      <c r="T8" s="368">
        <v>747</v>
      </c>
      <c r="U8" s="367">
        <v>2011</v>
      </c>
      <c r="V8" s="367">
        <v>2585</v>
      </c>
      <c r="W8" s="368">
        <v>2686</v>
      </c>
      <c r="X8" s="367">
        <v>3118</v>
      </c>
    </row>
    <row r="9" spans="1:24" ht="11.25">
      <c r="A9" s="354" t="s">
        <v>196</v>
      </c>
      <c r="B9" s="368">
        <v>2096</v>
      </c>
      <c r="C9" s="370">
        <v>2084</v>
      </c>
      <c r="D9" s="368">
        <v>2308</v>
      </c>
      <c r="E9" s="370">
        <v>2339</v>
      </c>
      <c r="F9" s="368">
        <v>2533</v>
      </c>
      <c r="G9" s="370">
        <v>2676</v>
      </c>
      <c r="H9" s="368">
        <v>2417</v>
      </c>
      <c r="I9" s="370">
        <v>2403</v>
      </c>
      <c r="J9" s="368">
        <v>2287</v>
      </c>
      <c r="K9" s="370">
        <v>2305</v>
      </c>
      <c r="L9" s="368">
        <v>2315</v>
      </c>
      <c r="M9" s="370">
        <v>2294</v>
      </c>
      <c r="N9" s="371">
        <v>2289</v>
      </c>
      <c r="O9" s="370">
        <v>2246</v>
      </c>
      <c r="P9" s="368">
        <v>2440</v>
      </c>
      <c r="Q9" s="370">
        <v>2478</v>
      </c>
      <c r="R9" s="368">
        <v>2697</v>
      </c>
      <c r="S9" s="370">
        <v>3177</v>
      </c>
      <c r="T9" s="368">
        <v>2866</v>
      </c>
      <c r="U9" s="370">
        <v>3192</v>
      </c>
      <c r="V9" s="370">
        <v>3661</v>
      </c>
      <c r="W9" s="368">
        <v>3664</v>
      </c>
      <c r="X9" s="370">
        <v>4226</v>
      </c>
    </row>
    <row r="10" spans="1:24" ht="6.75" customHeight="1">
      <c r="A10" s="347"/>
      <c r="B10" s="341"/>
      <c r="C10" s="364"/>
      <c r="D10" s="341"/>
      <c r="E10" s="364"/>
      <c r="F10" s="341"/>
      <c r="G10" s="364"/>
      <c r="H10" s="341"/>
      <c r="I10" s="364"/>
      <c r="J10" s="341"/>
      <c r="K10" s="364"/>
      <c r="L10" s="341"/>
      <c r="M10" s="364"/>
      <c r="N10" s="372"/>
      <c r="O10" s="364"/>
      <c r="P10" s="341"/>
      <c r="Q10" s="364"/>
      <c r="R10" s="341"/>
      <c r="S10" s="364"/>
      <c r="T10" s="341"/>
      <c r="U10" s="364"/>
      <c r="V10" s="341"/>
      <c r="W10" s="341"/>
      <c r="X10" s="341"/>
    </row>
    <row r="11" spans="1:24" s="284" customFormat="1" ht="11.25">
      <c r="A11" s="348" t="s">
        <v>197</v>
      </c>
      <c r="B11" s="343"/>
      <c r="C11" s="344"/>
      <c r="D11" s="343"/>
      <c r="E11" s="344"/>
      <c r="F11" s="343"/>
      <c r="G11" s="344"/>
      <c r="H11" s="343"/>
      <c r="I11" s="344"/>
      <c r="J11" s="343"/>
      <c r="K11" s="344"/>
      <c r="L11" s="343"/>
      <c r="M11" s="344"/>
      <c r="N11" s="373"/>
      <c r="O11" s="344"/>
      <c r="P11" s="343"/>
      <c r="Q11" s="344"/>
      <c r="R11" s="343"/>
      <c r="S11" s="344"/>
      <c r="T11" s="343"/>
      <c r="U11" s="344"/>
      <c r="V11" s="343"/>
      <c r="W11" s="343"/>
      <c r="X11" s="343"/>
    </row>
    <row r="12" spans="1:24" ht="6.75" customHeight="1">
      <c r="A12" s="347"/>
      <c r="B12" s="342"/>
      <c r="C12" s="364"/>
      <c r="D12" s="342"/>
      <c r="E12" s="364"/>
      <c r="F12" s="342"/>
      <c r="G12" s="364"/>
      <c r="H12" s="342"/>
      <c r="I12" s="364"/>
      <c r="J12" s="342"/>
      <c r="K12" s="364"/>
      <c r="L12" s="342"/>
      <c r="M12" s="364"/>
      <c r="N12" s="374"/>
      <c r="O12" s="364"/>
      <c r="P12" s="342"/>
      <c r="Q12" s="364"/>
      <c r="R12" s="342"/>
      <c r="S12" s="364"/>
      <c r="T12" s="342"/>
      <c r="U12" s="364"/>
      <c r="V12" s="342"/>
      <c r="W12" s="342"/>
      <c r="X12" s="342"/>
    </row>
    <row r="13" spans="1:24" s="284" customFormat="1" ht="11.25">
      <c r="A13" s="348" t="s">
        <v>198</v>
      </c>
      <c r="B13" s="343"/>
      <c r="C13" s="344"/>
      <c r="D13" s="343"/>
      <c r="E13" s="344"/>
      <c r="F13" s="343"/>
      <c r="G13" s="344"/>
      <c r="H13" s="343"/>
      <c r="I13" s="344"/>
      <c r="J13" s="343"/>
      <c r="K13" s="344"/>
      <c r="L13" s="343"/>
      <c r="M13" s="344"/>
      <c r="N13" s="373"/>
      <c r="O13" s="344"/>
      <c r="P13" s="343"/>
      <c r="Q13" s="344"/>
      <c r="R13" s="343"/>
      <c r="S13" s="344"/>
      <c r="T13" s="343"/>
      <c r="U13" s="344"/>
      <c r="V13" s="343"/>
      <c r="W13" s="343"/>
      <c r="X13" s="343"/>
    </row>
    <row r="14" spans="1:24" ht="22.5">
      <c r="A14" s="347" t="s">
        <v>199</v>
      </c>
      <c r="B14" s="342">
        <v>360</v>
      </c>
      <c r="C14" s="364">
        <v>344</v>
      </c>
      <c r="D14" s="342">
        <v>331</v>
      </c>
      <c r="E14" s="364">
        <v>288</v>
      </c>
      <c r="F14" s="342">
        <v>257</v>
      </c>
      <c r="G14" s="364">
        <v>285</v>
      </c>
      <c r="H14" s="342">
        <v>235</v>
      </c>
      <c r="I14" s="364">
        <v>200</v>
      </c>
      <c r="J14" s="342">
        <v>184</v>
      </c>
      <c r="K14" s="364">
        <v>3</v>
      </c>
      <c r="L14" s="342">
        <v>122</v>
      </c>
      <c r="M14" s="364">
        <v>143</v>
      </c>
      <c r="N14" s="374">
        <v>150</v>
      </c>
      <c r="O14" s="364">
        <v>127</v>
      </c>
      <c r="P14" s="342">
        <v>114</v>
      </c>
      <c r="Q14" s="364">
        <v>126</v>
      </c>
      <c r="R14" s="342">
        <v>124</v>
      </c>
      <c r="S14" s="368">
        <v>97</v>
      </c>
      <c r="T14" s="367">
        <v>73</v>
      </c>
      <c r="U14" s="368">
        <v>90</v>
      </c>
      <c r="V14" s="367">
        <v>119</v>
      </c>
      <c r="W14" s="367">
        <v>97</v>
      </c>
      <c r="X14" s="367">
        <v>118</v>
      </c>
    </row>
    <row r="15" spans="1:24" ht="11.25">
      <c r="A15" s="347" t="s">
        <v>200</v>
      </c>
      <c r="B15" s="342">
        <v>431</v>
      </c>
      <c r="C15" s="364">
        <v>460</v>
      </c>
      <c r="D15" s="342">
        <v>475</v>
      </c>
      <c r="E15" s="364">
        <v>2</v>
      </c>
      <c r="F15" s="342">
        <v>486</v>
      </c>
      <c r="G15" s="364">
        <v>487</v>
      </c>
      <c r="H15" s="342">
        <v>507</v>
      </c>
      <c r="I15" s="364">
        <v>476</v>
      </c>
      <c r="J15" s="342">
        <v>458</v>
      </c>
      <c r="K15" s="364">
        <v>466</v>
      </c>
      <c r="L15" s="342">
        <v>471</v>
      </c>
      <c r="M15" s="364">
        <v>445</v>
      </c>
      <c r="N15" s="374">
        <v>426</v>
      </c>
      <c r="O15" s="364">
        <v>487</v>
      </c>
      <c r="P15" s="342">
        <v>506</v>
      </c>
      <c r="Q15" s="364">
        <v>485</v>
      </c>
      <c r="R15" s="342">
        <v>473</v>
      </c>
      <c r="S15" s="368">
        <v>499</v>
      </c>
      <c r="T15" s="367">
        <v>524</v>
      </c>
      <c r="U15" s="368">
        <v>609</v>
      </c>
      <c r="V15" s="367">
        <v>592</v>
      </c>
      <c r="W15" s="367">
        <v>624</v>
      </c>
      <c r="X15" s="367">
        <v>676</v>
      </c>
    </row>
    <row r="16" spans="1:24" ht="11.25">
      <c r="A16" s="347" t="s">
        <v>201</v>
      </c>
      <c r="B16" s="342">
        <v>346</v>
      </c>
      <c r="C16" s="364">
        <v>383</v>
      </c>
      <c r="D16" s="342">
        <v>377</v>
      </c>
      <c r="E16" s="364">
        <v>441</v>
      </c>
      <c r="F16" s="342">
        <v>23</v>
      </c>
      <c r="G16" s="364">
        <v>332</v>
      </c>
      <c r="H16" s="342">
        <v>310</v>
      </c>
      <c r="I16" s="364">
        <v>276</v>
      </c>
      <c r="J16" s="342">
        <v>361</v>
      </c>
      <c r="K16" s="364">
        <v>358</v>
      </c>
      <c r="L16" s="342">
        <v>430</v>
      </c>
      <c r="M16" s="364">
        <v>426</v>
      </c>
      <c r="N16" s="374">
        <v>401</v>
      </c>
      <c r="O16" s="364">
        <v>348</v>
      </c>
      <c r="P16" s="342">
        <v>438</v>
      </c>
      <c r="Q16" s="364">
        <v>421</v>
      </c>
      <c r="R16" s="342">
        <v>415</v>
      </c>
      <c r="S16" s="368">
        <v>352</v>
      </c>
      <c r="T16" s="367">
        <v>326</v>
      </c>
      <c r="U16" s="368">
        <v>361</v>
      </c>
      <c r="V16" s="367">
        <v>449</v>
      </c>
      <c r="W16" s="367">
        <v>360</v>
      </c>
      <c r="X16" s="367">
        <v>493</v>
      </c>
    </row>
    <row r="17" spans="1:24" ht="11.25">
      <c r="A17" s="347" t="s">
        <v>152</v>
      </c>
      <c r="B17" s="342">
        <v>201</v>
      </c>
      <c r="C17" s="364">
        <v>201</v>
      </c>
      <c r="D17" s="342">
        <v>203</v>
      </c>
      <c r="E17" s="364">
        <v>225</v>
      </c>
      <c r="F17" s="342">
        <v>214</v>
      </c>
      <c r="G17" s="364">
        <v>232</v>
      </c>
      <c r="H17" s="342">
        <v>231</v>
      </c>
      <c r="I17" s="364">
        <v>272</v>
      </c>
      <c r="J17" s="342">
        <v>263</v>
      </c>
      <c r="K17" s="364">
        <v>289</v>
      </c>
      <c r="L17" s="342">
        <v>282</v>
      </c>
      <c r="M17" s="364">
        <v>330</v>
      </c>
      <c r="N17" s="374">
        <v>278</v>
      </c>
      <c r="O17" s="364">
        <v>283</v>
      </c>
      <c r="P17" s="342">
        <v>269</v>
      </c>
      <c r="Q17" s="364">
        <v>311</v>
      </c>
      <c r="R17" s="342">
        <v>315</v>
      </c>
      <c r="S17" s="368">
        <v>305</v>
      </c>
      <c r="T17" s="367">
        <v>320</v>
      </c>
      <c r="U17" s="368">
        <v>353</v>
      </c>
      <c r="V17" s="367">
        <v>376</v>
      </c>
      <c r="W17" s="367">
        <v>349</v>
      </c>
      <c r="X17" s="367">
        <v>368</v>
      </c>
    </row>
    <row r="18" spans="1:24" ht="11.25">
      <c r="A18" s="347" t="s">
        <v>202</v>
      </c>
      <c r="B18" s="367">
        <v>11460</v>
      </c>
      <c r="C18" s="368">
        <v>11819</v>
      </c>
      <c r="D18" s="367">
        <v>10651</v>
      </c>
      <c r="E18" s="368">
        <v>11553</v>
      </c>
      <c r="F18" s="367">
        <v>12074</v>
      </c>
      <c r="G18" s="368">
        <v>13368</v>
      </c>
      <c r="H18" s="367">
        <v>13457</v>
      </c>
      <c r="I18" s="368">
        <v>15173</v>
      </c>
      <c r="J18" s="367">
        <v>15742</v>
      </c>
      <c r="K18" s="368">
        <v>14596</v>
      </c>
      <c r="L18" s="367">
        <v>14787</v>
      </c>
      <c r="M18" s="368">
        <v>13815</v>
      </c>
      <c r="N18" s="375">
        <v>13935</v>
      </c>
      <c r="O18" s="368">
        <v>15262</v>
      </c>
      <c r="P18" s="367">
        <v>17243</v>
      </c>
      <c r="Q18" s="368">
        <v>19571</v>
      </c>
      <c r="R18" s="367">
        <v>20982</v>
      </c>
      <c r="S18" s="368">
        <v>20982</v>
      </c>
      <c r="T18" s="367">
        <v>21648</v>
      </c>
      <c r="U18" s="368">
        <v>21566</v>
      </c>
      <c r="V18" s="367">
        <v>22122</v>
      </c>
      <c r="W18" s="367">
        <v>22311</v>
      </c>
      <c r="X18" s="367">
        <v>23113</v>
      </c>
    </row>
    <row r="19" spans="1:24" ht="11.25">
      <c r="A19" s="347" t="s">
        <v>203</v>
      </c>
      <c r="B19" s="367">
        <v>991</v>
      </c>
      <c r="C19" s="368">
        <v>789</v>
      </c>
      <c r="D19" s="367">
        <v>814</v>
      </c>
      <c r="E19" s="368">
        <v>815</v>
      </c>
      <c r="F19" s="367">
        <v>1106</v>
      </c>
      <c r="G19" s="368">
        <v>1269</v>
      </c>
      <c r="H19" s="296" t="s">
        <v>189</v>
      </c>
      <c r="I19" s="295" t="s">
        <v>189</v>
      </c>
      <c r="J19" s="296" t="s">
        <v>189</v>
      </c>
      <c r="K19" s="295" t="s">
        <v>189</v>
      </c>
      <c r="L19" s="296" t="s">
        <v>189</v>
      </c>
      <c r="M19" s="295" t="s">
        <v>189</v>
      </c>
      <c r="N19" s="296" t="s">
        <v>189</v>
      </c>
      <c r="O19" s="295" t="s">
        <v>189</v>
      </c>
      <c r="P19" s="296" t="s">
        <v>189</v>
      </c>
      <c r="Q19" s="295" t="s">
        <v>189</v>
      </c>
      <c r="R19" s="296" t="s">
        <v>189</v>
      </c>
      <c r="S19" s="295" t="s">
        <v>189</v>
      </c>
      <c r="T19" s="296" t="s">
        <v>189</v>
      </c>
      <c r="U19" s="295" t="s">
        <v>189</v>
      </c>
      <c r="V19" s="296" t="s">
        <v>189</v>
      </c>
      <c r="W19" s="296" t="s">
        <v>189</v>
      </c>
      <c r="X19" s="296" t="s">
        <v>189</v>
      </c>
    </row>
    <row r="20" spans="1:24" ht="11.25">
      <c r="A20" s="347" t="s">
        <v>204</v>
      </c>
      <c r="B20" s="367">
        <v>1563</v>
      </c>
      <c r="C20" s="368">
        <v>1626</v>
      </c>
      <c r="D20" s="367">
        <v>1578</v>
      </c>
      <c r="E20" s="368">
        <v>1528</v>
      </c>
      <c r="F20" s="367">
        <v>1560</v>
      </c>
      <c r="G20" s="368">
        <v>1581</v>
      </c>
      <c r="H20" s="367">
        <v>1537</v>
      </c>
      <c r="I20" s="368">
        <v>1496</v>
      </c>
      <c r="J20" s="367">
        <v>1559</v>
      </c>
      <c r="K20" s="368">
        <v>1479</v>
      </c>
      <c r="L20" s="367">
        <v>1504</v>
      </c>
      <c r="M20" s="368">
        <v>1604</v>
      </c>
      <c r="N20" s="375">
        <v>1439</v>
      </c>
      <c r="O20" s="368">
        <v>1509</v>
      </c>
      <c r="P20" s="367">
        <v>1372</v>
      </c>
      <c r="Q20" s="368">
        <v>1482</v>
      </c>
      <c r="R20" s="367">
        <v>1535</v>
      </c>
      <c r="S20" s="368">
        <v>1566</v>
      </c>
      <c r="T20" s="367">
        <v>1722</v>
      </c>
      <c r="U20" s="368">
        <v>1948</v>
      </c>
      <c r="V20" s="367">
        <v>2034</v>
      </c>
      <c r="W20" s="367">
        <v>1946</v>
      </c>
      <c r="X20" s="367">
        <v>1869</v>
      </c>
    </row>
    <row r="21" spans="1:24" ht="11.25">
      <c r="A21" s="347" t="s">
        <v>159</v>
      </c>
      <c r="B21" s="342">
        <v>275</v>
      </c>
      <c r="C21" s="364">
        <v>259</v>
      </c>
      <c r="D21" s="342">
        <v>222</v>
      </c>
      <c r="E21" s="364">
        <v>244</v>
      </c>
      <c r="F21" s="342">
        <v>299</v>
      </c>
      <c r="G21" s="364">
        <v>249</v>
      </c>
      <c r="H21" s="342">
        <v>272</v>
      </c>
      <c r="I21" s="364">
        <v>259</v>
      </c>
      <c r="J21" s="342">
        <v>283</v>
      </c>
      <c r="K21" s="364">
        <v>293</v>
      </c>
      <c r="L21" s="342">
        <v>290</v>
      </c>
      <c r="M21" s="364">
        <v>294</v>
      </c>
      <c r="N21" s="374">
        <v>246</v>
      </c>
      <c r="O21" s="364">
        <v>231</v>
      </c>
      <c r="P21" s="342">
        <v>312</v>
      </c>
      <c r="Q21" s="364">
        <v>333</v>
      </c>
      <c r="R21" s="342">
        <v>320</v>
      </c>
      <c r="S21" s="368">
        <v>239</v>
      </c>
      <c r="T21" s="367">
        <v>339</v>
      </c>
      <c r="U21" s="368">
        <v>441</v>
      </c>
      <c r="V21" s="367">
        <v>520</v>
      </c>
      <c r="W21" s="367">
        <v>228</v>
      </c>
      <c r="X21" s="367">
        <v>457</v>
      </c>
    </row>
    <row r="22" spans="1:24" ht="6.75" customHeight="1">
      <c r="A22" s="347"/>
      <c r="B22" s="342"/>
      <c r="C22" s="364"/>
      <c r="D22" s="342"/>
      <c r="E22" s="364"/>
      <c r="F22" s="342"/>
      <c r="G22" s="364"/>
      <c r="H22" s="342"/>
      <c r="I22" s="364"/>
      <c r="J22" s="342"/>
      <c r="K22" s="364"/>
      <c r="L22" s="342"/>
      <c r="M22" s="364"/>
      <c r="N22" s="374"/>
      <c r="O22" s="364"/>
      <c r="P22" s="342"/>
      <c r="Q22" s="364"/>
      <c r="R22" s="342"/>
      <c r="S22" s="364"/>
      <c r="T22" s="342"/>
      <c r="U22" s="364"/>
      <c r="V22" s="342"/>
      <c r="W22" s="342"/>
      <c r="X22" s="342"/>
    </row>
    <row r="23" spans="1:24" s="284" customFormat="1" ht="11.25">
      <c r="A23" s="348" t="s">
        <v>205</v>
      </c>
      <c r="B23" s="343"/>
      <c r="C23" s="344"/>
      <c r="D23" s="343"/>
      <c r="E23" s="344"/>
      <c r="F23" s="343"/>
      <c r="G23" s="344"/>
      <c r="H23" s="343"/>
      <c r="I23" s="344"/>
      <c r="J23" s="343"/>
      <c r="K23" s="344"/>
      <c r="L23" s="343"/>
      <c r="M23" s="344"/>
      <c r="N23" s="373"/>
      <c r="O23" s="344"/>
      <c r="P23" s="343"/>
      <c r="Q23" s="344"/>
      <c r="R23" s="343"/>
      <c r="S23" s="344"/>
      <c r="T23" s="343"/>
      <c r="U23" s="344"/>
      <c r="V23" s="343"/>
      <c r="W23" s="343"/>
      <c r="X23" s="343"/>
    </row>
    <row r="24" spans="1:24" ht="11.25">
      <c r="A24" s="347" t="s">
        <v>161</v>
      </c>
      <c r="B24" s="376">
        <v>605</v>
      </c>
      <c r="C24" s="364">
        <v>609</v>
      </c>
      <c r="D24" s="376">
        <v>578</v>
      </c>
      <c r="E24" s="364">
        <v>601</v>
      </c>
      <c r="F24" s="376">
        <v>558</v>
      </c>
      <c r="G24" s="364">
        <v>550</v>
      </c>
      <c r="H24" s="376">
        <v>585</v>
      </c>
      <c r="I24" s="364">
        <v>579</v>
      </c>
      <c r="J24" s="376">
        <v>544</v>
      </c>
      <c r="K24" s="364">
        <v>560</v>
      </c>
      <c r="L24" s="376">
        <v>618</v>
      </c>
      <c r="M24" s="364">
        <v>589</v>
      </c>
      <c r="N24" s="377">
        <v>607</v>
      </c>
      <c r="O24" s="364">
        <v>580</v>
      </c>
      <c r="P24" s="376">
        <v>692</v>
      </c>
      <c r="Q24" s="364">
        <v>651</v>
      </c>
      <c r="R24" s="376">
        <v>734</v>
      </c>
      <c r="S24" s="368">
        <v>798</v>
      </c>
      <c r="T24" s="370">
        <v>803</v>
      </c>
      <c r="U24" s="368">
        <v>867</v>
      </c>
      <c r="V24" s="370">
        <v>942</v>
      </c>
      <c r="W24" s="370">
        <v>877</v>
      </c>
      <c r="X24" s="370">
        <v>919</v>
      </c>
    </row>
    <row r="25" spans="1:24" ht="6.75" customHeight="1">
      <c r="A25" s="313"/>
      <c r="B25" s="364"/>
      <c r="C25" s="341"/>
      <c r="D25" s="364"/>
      <c r="E25" s="341"/>
      <c r="F25" s="364"/>
      <c r="G25" s="341"/>
      <c r="H25" s="364"/>
      <c r="I25" s="341"/>
      <c r="J25" s="364"/>
      <c r="K25" s="341"/>
      <c r="L25" s="364"/>
      <c r="M25" s="341"/>
      <c r="N25" s="365"/>
      <c r="O25" s="341"/>
      <c r="P25" s="364"/>
      <c r="Q25" s="341"/>
      <c r="R25" s="364"/>
      <c r="S25" s="341"/>
      <c r="T25" s="364"/>
      <c r="U25" s="341"/>
      <c r="V25" s="364"/>
      <c r="W25" s="341"/>
      <c r="X25" s="341"/>
    </row>
    <row r="26" spans="1:24" s="284" customFormat="1" ht="22.5">
      <c r="A26" s="292" t="s">
        <v>206</v>
      </c>
      <c r="B26" s="344"/>
      <c r="C26" s="343"/>
      <c r="D26" s="344"/>
      <c r="E26" s="343"/>
      <c r="F26" s="344"/>
      <c r="G26" s="343"/>
      <c r="H26" s="344"/>
      <c r="I26" s="343"/>
      <c r="J26" s="344"/>
      <c r="K26" s="343"/>
      <c r="L26" s="344"/>
      <c r="M26" s="343"/>
      <c r="N26" s="366"/>
      <c r="O26" s="343"/>
      <c r="P26" s="344"/>
      <c r="Q26" s="343"/>
      <c r="R26" s="344"/>
      <c r="S26" s="343"/>
      <c r="T26" s="344"/>
      <c r="U26" s="343"/>
      <c r="V26" s="344"/>
      <c r="W26" s="343"/>
      <c r="X26" s="343"/>
    </row>
    <row r="27" spans="1:24" ht="11.25">
      <c r="A27" s="294" t="s">
        <v>207</v>
      </c>
      <c r="B27" s="364">
        <v>345</v>
      </c>
      <c r="C27" s="342">
        <v>384</v>
      </c>
      <c r="D27" s="364">
        <v>384</v>
      </c>
      <c r="E27" s="342">
        <v>453</v>
      </c>
      <c r="F27" s="364">
        <v>557</v>
      </c>
      <c r="G27" s="342">
        <v>496</v>
      </c>
      <c r="H27" s="364">
        <v>476</v>
      </c>
      <c r="I27" s="342">
        <v>477</v>
      </c>
      <c r="J27" s="364">
        <v>466</v>
      </c>
      <c r="K27" s="342">
        <v>470</v>
      </c>
      <c r="L27" s="364">
        <v>425</v>
      </c>
      <c r="M27" s="342">
        <v>458</v>
      </c>
      <c r="N27" s="365">
        <v>442</v>
      </c>
      <c r="O27" s="342">
        <v>500</v>
      </c>
      <c r="P27" s="364">
        <v>571</v>
      </c>
      <c r="Q27" s="342">
        <v>520</v>
      </c>
      <c r="R27" s="364">
        <v>568</v>
      </c>
      <c r="S27" s="367">
        <v>593</v>
      </c>
      <c r="T27" s="368">
        <v>579</v>
      </c>
      <c r="U27" s="367">
        <v>532</v>
      </c>
      <c r="V27" s="368">
        <v>545</v>
      </c>
      <c r="W27" s="367">
        <v>533</v>
      </c>
      <c r="X27" s="367">
        <v>518</v>
      </c>
    </row>
    <row r="28" spans="1:24" ht="11.25">
      <c r="A28" s="294" t="s">
        <v>208</v>
      </c>
      <c r="B28" s="364">
        <v>248</v>
      </c>
      <c r="C28" s="342">
        <v>278</v>
      </c>
      <c r="D28" s="364">
        <v>305</v>
      </c>
      <c r="E28" s="342">
        <v>326</v>
      </c>
      <c r="F28" s="364">
        <v>371</v>
      </c>
      <c r="G28" s="342">
        <v>361</v>
      </c>
      <c r="H28" s="364">
        <v>502</v>
      </c>
      <c r="I28" s="342">
        <v>483</v>
      </c>
      <c r="J28" s="364">
        <v>433</v>
      </c>
      <c r="K28" s="342">
        <v>480</v>
      </c>
      <c r="L28" s="364">
        <v>562</v>
      </c>
      <c r="M28" s="342">
        <v>669</v>
      </c>
      <c r="N28" s="365">
        <v>675</v>
      </c>
      <c r="O28" s="342">
        <v>745</v>
      </c>
      <c r="P28" s="364">
        <v>0</v>
      </c>
      <c r="Q28" s="342">
        <v>452</v>
      </c>
      <c r="R28" s="364">
        <v>470</v>
      </c>
      <c r="S28" s="367">
        <v>426</v>
      </c>
      <c r="T28" s="368">
        <v>390</v>
      </c>
      <c r="U28" s="367">
        <v>275</v>
      </c>
      <c r="V28" s="368">
        <v>346</v>
      </c>
      <c r="W28" s="367">
        <v>290</v>
      </c>
      <c r="X28" s="367">
        <v>281</v>
      </c>
    </row>
    <row r="29" spans="1:24" ht="11.25">
      <c r="A29" s="294" t="s">
        <v>209</v>
      </c>
      <c r="B29" s="364">
        <v>753</v>
      </c>
      <c r="C29" s="342">
        <v>755</v>
      </c>
      <c r="D29" s="364">
        <v>783</v>
      </c>
      <c r="E29" s="342">
        <v>683</v>
      </c>
      <c r="F29" s="364">
        <v>741</v>
      </c>
      <c r="G29" s="342">
        <v>760</v>
      </c>
      <c r="H29" s="364">
        <v>770</v>
      </c>
      <c r="I29" s="342">
        <v>635</v>
      </c>
      <c r="J29" s="364">
        <v>726</v>
      </c>
      <c r="K29" s="342">
        <v>786</v>
      </c>
      <c r="L29" s="364">
        <v>738</v>
      </c>
      <c r="M29" s="342">
        <v>828</v>
      </c>
      <c r="N29" s="365">
        <v>805</v>
      </c>
      <c r="O29" s="342">
        <v>953</v>
      </c>
      <c r="P29" s="364">
        <v>999</v>
      </c>
      <c r="Q29" s="342">
        <v>999</v>
      </c>
      <c r="R29" s="368">
        <v>1016</v>
      </c>
      <c r="S29" s="367">
        <v>991</v>
      </c>
      <c r="T29" s="368">
        <v>1020</v>
      </c>
      <c r="U29" s="367">
        <v>985</v>
      </c>
      <c r="V29" s="368">
        <v>1042</v>
      </c>
      <c r="W29" s="367">
        <v>980</v>
      </c>
      <c r="X29" s="367">
        <v>1033</v>
      </c>
    </row>
    <row r="30" spans="1:24" ht="11.25">
      <c r="A30" s="294" t="s">
        <v>151</v>
      </c>
      <c r="B30" s="364">
        <v>19</v>
      </c>
      <c r="C30" s="342">
        <v>19</v>
      </c>
      <c r="D30" s="364">
        <v>20</v>
      </c>
      <c r="E30" s="342">
        <v>19</v>
      </c>
      <c r="F30" s="364">
        <v>21</v>
      </c>
      <c r="G30" s="342">
        <v>20</v>
      </c>
      <c r="H30" s="364">
        <v>19</v>
      </c>
      <c r="I30" s="342">
        <v>20</v>
      </c>
      <c r="J30" s="364">
        <v>20</v>
      </c>
      <c r="K30" s="342">
        <v>19</v>
      </c>
      <c r="L30" s="364">
        <v>25</v>
      </c>
      <c r="M30" s="342">
        <v>19</v>
      </c>
      <c r="N30" s="365">
        <v>22</v>
      </c>
      <c r="O30" s="342">
        <v>25</v>
      </c>
      <c r="P30" s="364">
        <v>25</v>
      </c>
      <c r="Q30" s="342">
        <v>26</v>
      </c>
      <c r="R30" s="364">
        <v>25</v>
      </c>
      <c r="S30" s="367">
        <v>30</v>
      </c>
      <c r="T30" s="368">
        <v>30</v>
      </c>
      <c r="U30" s="367">
        <v>30</v>
      </c>
      <c r="V30" s="368">
        <v>29</v>
      </c>
      <c r="W30" s="367">
        <v>31</v>
      </c>
      <c r="X30" s="296" t="s">
        <v>189</v>
      </c>
    </row>
    <row r="31" spans="1:24" ht="11.25">
      <c r="A31" s="294" t="s">
        <v>150</v>
      </c>
      <c r="B31" s="364">
        <v>0</v>
      </c>
      <c r="C31" s="342">
        <v>0</v>
      </c>
      <c r="D31" s="364">
        <v>0</v>
      </c>
      <c r="E31" s="342">
        <v>0</v>
      </c>
      <c r="F31" s="364">
        <v>0</v>
      </c>
      <c r="G31" s="342">
        <v>0</v>
      </c>
      <c r="H31" s="364">
        <v>0</v>
      </c>
      <c r="I31" s="367">
        <v>1127</v>
      </c>
      <c r="J31" s="368">
        <v>1169</v>
      </c>
      <c r="K31" s="367">
        <v>1103</v>
      </c>
      <c r="L31" s="368">
        <v>1138</v>
      </c>
      <c r="M31" s="367">
        <v>1195</v>
      </c>
      <c r="N31" s="371">
        <v>1194</v>
      </c>
      <c r="O31" s="367">
        <v>1406</v>
      </c>
      <c r="P31" s="368">
        <v>1694</v>
      </c>
      <c r="Q31" s="367">
        <v>1876</v>
      </c>
      <c r="R31" s="368">
        <v>1887</v>
      </c>
      <c r="S31" s="367">
        <v>1674</v>
      </c>
      <c r="T31" s="368">
        <v>1649</v>
      </c>
      <c r="U31" s="367">
        <v>1733</v>
      </c>
      <c r="V31" s="368">
        <v>1793</v>
      </c>
      <c r="W31" s="367">
        <v>1575</v>
      </c>
      <c r="X31" s="367">
        <v>1624</v>
      </c>
    </row>
    <row r="32" spans="1:24" ht="22.5">
      <c r="A32" s="294" t="s">
        <v>210</v>
      </c>
      <c r="B32" s="364">
        <v>666</v>
      </c>
      <c r="C32" s="378">
        <v>750</v>
      </c>
      <c r="D32" s="379">
        <v>779</v>
      </c>
      <c r="E32" s="378">
        <v>876</v>
      </c>
      <c r="F32" s="379">
        <v>825</v>
      </c>
      <c r="G32" s="378">
        <v>793</v>
      </c>
      <c r="H32" s="379">
        <v>828</v>
      </c>
      <c r="I32" s="378">
        <v>75</v>
      </c>
      <c r="J32" s="295" t="s">
        <v>189</v>
      </c>
      <c r="K32" s="296" t="s">
        <v>189</v>
      </c>
      <c r="L32" s="295" t="s">
        <v>189</v>
      </c>
      <c r="M32" s="296" t="s">
        <v>189</v>
      </c>
      <c r="N32" s="295" t="s">
        <v>189</v>
      </c>
      <c r="O32" s="296" t="s">
        <v>189</v>
      </c>
      <c r="P32" s="295" t="s">
        <v>189</v>
      </c>
      <c r="Q32" s="296" t="s">
        <v>189</v>
      </c>
      <c r="R32" s="295" t="s">
        <v>189</v>
      </c>
      <c r="S32" s="296" t="s">
        <v>189</v>
      </c>
      <c r="T32" s="295" t="s">
        <v>189</v>
      </c>
      <c r="U32" s="296" t="s">
        <v>189</v>
      </c>
      <c r="V32" s="295" t="s">
        <v>189</v>
      </c>
      <c r="W32" s="296" t="s">
        <v>189</v>
      </c>
      <c r="X32" s="296" t="s">
        <v>189</v>
      </c>
    </row>
    <row r="33" spans="1:24" ht="11.25">
      <c r="A33" s="354" t="s">
        <v>211</v>
      </c>
      <c r="B33" s="364">
        <v>217</v>
      </c>
      <c r="C33" s="380">
        <v>258</v>
      </c>
      <c r="D33" s="379">
        <v>298</v>
      </c>
      <c r="E33" s="380">
        <v>292</v>
      </c>
      <c r="F33" s="379">
        <v>373</v>
      </c>
      <c r="G33" s="380">
        <v>358</v>
      </c>
      <c r="H33" s="379">
        <v>313</v>
      </c>
      <c r="I33" s="380">
        <v>7</v>
      </c>
      <c r="J33" s="295" t="s">
        <v>189</v>
      </c>
      <c r="K33" s="310" t="s">
        <v>189</v>
      </c>
      <c r="L33" s="295" t="s">
        <v>189</v>
      </c>
      <c r="M33" s="310" t="s">
        <v>189</v>
      </c>
      <c r="N33" s="295" t="s">
        <v>189</v>
      </c>
      <c r="O33" s="310" t="s">
        <v>189</v>
      </c>
      <c r="P33" s="295" t="s">
        <v>189</v>
      </c>
      <c r="Q33" s="310" t="s">
        <v>189</v>
      </c>
      <c r="R33" s="295" t="s">
        <v>189</v>
      </c>
      <c r="S33" s="310" t="s">
        <v>189</v>
      </c>
      <c r="T33" s="295" t="s">
        <v>189</v>
      </c>
      <c r="U33" s="310" t="s">
        <v>189</v>
      </c>
      <c r="V33" s="295" t="s">
        <v>189</v>
      </c>
      <c r="W33" s="310" t="s">
        <v>189</v>
      </c>
      <c r="X33" s="310" t="s">
        <v>189</v>
      </c>
    </row>
    <row r="34" spans="1:24" ht="6.75" customHeight="1">
      <c r="A34" s="313"/>
      <c r="B34" s="341"/>
      <c r="C34" s="341"/>
      <c r="D34" s="341"/>
      <c r="E34" s="364"/>
      <c r="F34" s="341"/>
      <c r="G34" s="364"/>
      <c r="H34" s="341"/>
      <c r="I34" s="364"/>
      <c r="J34" s="341"/>
      <c r="K34" s="364"/>
      <c r="L34" s="341"/>
      <c r="M34" s="364"/>
      <c r="N34" s="372"/>
      <c r="O34" s="364"/>
      <c r="P34" s="341"/>
      <c r="Q34" s="364"/>
      <c r="R34" s="341"/>
      <c r="S34" s="364"/>
      <c r="T34" s="341"/>
      <c r="U34" s="364"/>
      <c r="V34" s="341"/>
      <c r="W34" s="364"/>
      <c r="X34" s="341"/>
    </row>
    <row r="35" spans="1:25" s="284" customFormat="1" ht="36" customHeight="1">
      <c r="A35" s="314" t="s">
        <v>300</v>
      </c>
      <c r="B35" s="381">
        <v>20576</v>
      </c>
      <c r="C35" s="381">
        <v>21018</v>
      </c>
      <c r="D35" s="381">
        <v>20116</v>
      </c>
      <c r="E35" s="382">
        <v>20685</v>
      </c>
      <c r="F35" s="381">
        <v>21998</v>
      </c>
      <c r="G35" s="382">
        <v>23817</v>
      </c>
      <c r="H35" s="381">
        <v>22459</v>
      </c>
      <c r="I35" s="382">
        <v>23958</v>
      </c>
      <c r="J35" s="381">
        <v>24495</v>
      </c>
      <c r="K35" s="382">
        <v>23207</v>
      </c>
      <c r="L35" s="381">
        <v>23707</v>
      </c>
      <c r="M35" s="382">
        <v>23109</v>
      </c>
      <c r="N35" s="383">
        <v>22909</v>
      </c>
      <c r="O35" s="382">
        <v>24702</v>
      </c>
      <c r="P35" s="381">
        <v>26675</v>
      </c>
      <c r="Q35" s="382">
        <v>29731</v>
      </c>
      <c r="R35" s="381">
        <v>31561</v>
      </c>
      <c r="S35" s="382">
        <f>S37-S7</f>
        <v>31729</v>
      </c>
      <c r="T35" s="381">
        <v>33036</v>
      </c>
      <c r="U35" s="382">
        <v>34901</v>
      </c>
      <c r="V35" s="381">
        <f>SUM(V8:V33)</f>
        <v>37155</v>
      </c>
      <c r="W35" s="382">
        <f>SUM(W8:W33)</f>
        <v>36551</v>
      </c>
      <c r="X35" s="381">
        <f>SUM(X8:X33)</f>
        <v>38813</v>
      </c>
      <c r="Y35" s="384"/>
    </row>
    <row r="36" spans="1:24" ht="6.75" customHeight="1">
      <c r="A36" s="313"/>
      <c r="B36" s="341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72"/>
      <c r="O36" s="341"/>
      <c r="P36" s="341"/>
      <c r="Q36" s="341"/>
      <c r="R36" s="341"/>
      <c r="S36" s="341"/>
      <c r="T36" s="341"/>
      <c r="U36" s="341"/>
      <c r="V36" s="341"/>
      <c r="W36" s="341"/>
      <c r="X36" s="341"/>
    </row>
    <row r="37" spans="1:24" s="284" customFormat="1" ht="36.75" customHeight="1">
      <c r="A37" s="314" t="s">
        <v>301</v>
      </c>
      <c r="B37" s="385" t="s">
        <v>189</v>
      </c>
      <c r="C37" s="385" t="s">
        <v>189</v>
      </c>
      <c r="D37" s="385" t="s">
        <v>189</v>
      </c>
      <c r="E37" s="351">
        <v>34885</v>
      </c>
      <c r="F37" s="351">
        <v>36771</v>
      </c>
      <c r="G37" s="351">
        <v>38836</v>
      </c>
      <c r="H37" s="351">
        <v>36164</v>
      </c>
      <c r="I37" s="351">
        <v>37670</v>
      </c>
      <c r="J37" s="351">
        <v>38163</v>
      </c>
      <c r="K37" s="351">
        <v>36748</v>
      </c>
      <c r="L37" s="351">
        <v>36758</v>
      </c>
      <c r="M37" s="351">
        <v>35745</v>
      </c>
      <c r="N37" s="386">
        <v>34619</v>
      </c>
      <c r="O37" s="351">
        <v>38023</v>
      </c>
      <c r="P37" s="351">
        <v>43362</v>
      </c>
      <c r="Q37" s="351">
        <v>48526</v>
      </c>
      <c r="R37" s="351">
        <v>51556</v>
      </c>
      <c r="S37" s="351">
        <v>56632</v>
      </c>
      <c r="T37" s="351">
        <v>51944</v>
      </c>
      <c r="U37" s="351">
        <v>53490</v>
      </c>
      <c r="V37" s="351">
        <f>V35+V7</f>
        <v>58547</v>
      </c>
      <c r="W37" s="351">
        <f>W35+W7</f>
        <v>57003</v>
      </c>
      <c r="X37" s="351">
        <f>X35+X7</f>
        <v>60282</v>
      </c>
    </row>
    <row r="38" ht="11.25">
      <c r="A38" s="297" t="s">
        <v>352</v>
      </c>
    </row>
    <row r="39" ht="11.25">
      <c r="A39" s="297" t="s">
        <v>223</v>
      </c>
    </row>
    <row r="40" ht="11.25">
      <c r="A40" s="297" t="s">
        <v>213</v>
      </c>
    </row>
    <row r="41" ht="11.25">
      <c r="A41" s="297" t="s">
        <v>214</v>
      </c>
    </row>
    <row r="42" ht="11.25">
      <c r="A42" s="297" t="s">
        <v>224</v>
      </c>
    </row>
  </sheetData>
  <sheetProtection/>
  <mergeCells count="2">
    <mergeCell ref="A1:X1"/>
    <mergeCell ref="A2:X2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scale="85" r:id="rId1"/>
  <headerFooter alignWithMargins="0">
    <oddHeader>&amp;LDocument de travail&amp;R&amp;F &amp;A</oddHeader>
    <oddFooter>&amp;LPréparé par FERRETTI Carine &amp;D&amp;RPage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AM41"/>
  <sheetViews>
    <sheetView showGridLines="0" zoomScalePageLayoutView="0" workbookViewId="0" topLeftCell="A1">
      <selection activeCell="A1" sqref="A1:Q1"/>
    </sheetView>
  </sheetViews>
  <sheetFormatPr defaultColWidth="10.28125" defaultRowHeight="12.75"/>
  <cols>
    <col min="1" max="1" width="23.7109375" style="396" customWidth="1"/>
    <col min="2" max="17" width="6.7109375" style="396" customWidth="1"/>
    <col min="18" max="16384" width="10.28125" style="396" customWidth="1"/>
  </cols>
  <sheetData>
    <row r="1" spans="1:17" s="364" customFormat="1" ht="18.75" customHeight="1">
      <c r="A1" s="551" t="s">
        <v>297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</row>
    <row r="2" s="364" customFormat="1" ht="3" customHeight="1">
      <c r="A2" s="366"/>
    </row>
    <row r="3" spans="1:17" s="295" customFormat="1" ht="11.25">
      <c r="A3" s="387" t="s">
        <v>193</v>
      </c>
      <c r="B3" s="339">
        <v>1987</v>
      </c>
      <c r="C3" s="339">
        <v>1992</v>
      </c>
      <c r="D3" s="339">
        <v>1995</v>
      </c>
      <c r="E3" s="339">
        <v>1998</v>
      </c>
      <c r="F3" s="339">
        <v>1999</v>
      </c>
      <c r="G3" s="339">
        <v>2000</v>
      </c>
      <c r="H3" s="339">
        <v>2002</v>
      </c>
      <c r="I3" s="339">
        <v>2003</v>
      </c>
      <c r="J3" s="339">
        <v>2004</v>
      </c>
      <c r="K3" s="339">
        <v>2005</v>
      </c>
      <c r="L3" s="339">
        <v>2006</v>
      </c>
      <c r="M3" s="339">
        <v>2007</v>
      </c>
      <c r="N3" s="339">
        <v>2008</v>
      </c>
      <c r="O3" s="339">
        <v>2009</v>
      </c>
      <c r="P3" s="339">
        <v>2010</v>
      </c>
      <c r="Q3" s="339">
        <v>2011</v>
      </c>
    </row>
    <row r="4" spans="1:19" s="364" customFormat="1" ht="11.25">
      <c r="A4" s="348" t="s">
        <v>195</v>
      </c>
      <c r="B4" s="388"/>
      <c r="C4" s="389"/>
      <c r="D4" s="388"/>
      <c r="E4" s="389"/>
      <c r="F4" s="388"/>
      <c r="G4" s="389"/>
      <c r="H4" s="388"/>
      <c r="I4" s="389"/>
      <c r="J4" s="388"/>
      <c r="K4" s="389"/>
      <c r="L4" s="388"/>
      <c r="M4" s="389"/>
      <c r="N4" s="388"/>
      <c r="O4" s="389"/>
      <c r="P4" s="388"/>
      <c r="Q4" s="388"/>
      <c r="S4" s="390"/>
    </row>
    <row r="5" spans="1:23" s="364" customFormat="1" ht="11.25">
      <c r="A5" s="347" t="s">
        <v>147</v>
      </c>
      <c r="B5" s="391" t="s">
        <v>189</v>
      </c>
      <c r="C5" s="389">
        <v>88.4</v>
      </c>
      <c r="D5" s="391">
        <v>87.4</v>
      </c>
      <c r="E5" s="389">
        <v>88.2</v>
      </c>
      <c r="F5" s="391">
        <v>87.9</v>
      </c>
      <c r="G5" s="389">
        <v>89.1</v>
      </c>
      <c r="H5" s="391">
        <v>90.5</v>
      </c>
      <c r="I5" s="389">
        <v>90.2</v>
      </c>
      <c r="J5" s="391">
        <v>90.6</v>
      </c>
      <c r="K5" s="389">
        <v>90.6</v>
      </c>
      <c r="L5" s="391">
        <v>91.035417419588</v>
      </c>
      <c r="M5" s="389">
        <v>90.8</v>
      </c>
      <c r="N5" s="391">
        <v>90.2</v>
      </c>
      <c r="O5" s="389">
        <v>90.4801814237823</v>
      </c>
      <c r="P5" s="391">
        <v>91</v>
      </c>
      <c r="Q5" s="391">
        <v>90</v>
      </c>
      <c r="R5" s="392"/>
      <c r="S5" s="390"/>
      <c r="T5" s="392"/>
      <c r="U5" s="392"/>
      <c r="V5" s="392"/>
      <c r="W5" s="392"/>
    </row>
    <row r="6" spans="1:23" s="364" customFormat="1" ht="11.25">
      <c r="A6" s="347" t="s">
        <v>148</v>
      </c>
      <c r="B6" s="391" t="s">
        <v>189</v>
      </c>
      <c r="C6" s="389" t="s">
        <v>189</v>
      </c>
      <c r="D6" s="391" t="s">
        <v>189</v>
      </c>
      <c r="E6" s="389" t="s">
        <v>189</v>
      </c>
      <c r="F6" s="391" t="s">
        <v>189</v>
      </c>
      <c r="G6" s="389" t="s">
        <v>189</v>
      </c>
      <c r="H6" s="391" t="s">
        <v>189</v>
      </c>
      <c r="I6" s="389" t="s">
        <v>189</v>
      </c>
      <c r="J6" s="391" t="s">
        <v>189</v>
      </c>
      <c r="K6" s="389" t="s">
        <v>189</v>
      </c>
      <c r="L6" s="391" t="s">
        <v>189</v>
      </c>
      <c r="M6" s="389">
        <v>31.6</v>
      </c>
      <c r="N6" s="391">
        <v>33.6</v>
      </c>
      <c r="O6" s="389">
        <v>34.1586073500967</v>
      </c>
      <c r="P6" s="391">
        <v>33</v>
      </c>
      <c r="Q6" s="391">
        <v>30</v>
      </c>
      <c r="R6" s="392"/>
      <c r="S6" s="390"/>
      <c r="T6" s="392"/>
      <c r="U6" s="392"/>
      <c r="V6" s="392"/>
      <c r="W6" s="392"/>
    </row>
    <row r="7" spans="1:23" s="364" customFormat="1" ht="11.25">
      <c r="A7" s="347" t="s">
        <v>196</v>
      </c>
      <c r="B7" s="391">
        <v>99.7</v>
      </c>
      <c r="C7" s="389">
        <v>99.7</v>
      </c>
      <c r="D7" s="391">
        <v>99.4</v>
      </c>
      <c r="E7" s="389">
        <v>99.2</v>
      </c>
      <c r="F7" s="391">
        <v>99.4</v>
      </c>
      <c r="G7" s="389">
        <v>99.2</v>
      </c>
      <c r="H7" s="391">
        <v>98.8</v>
      </c>
      <c r="I7" s="389">
        <v>98.9</v>
      </c>
      <c r="J7" s="391">
        <v>99.4</v>
      </c>
      <c r="K7" s="389">
        <v>96.9</v>
      </c>
      <c r="L7" s="391">
        <v>99.0437519672647</v>
      </c>
      <c r="M7" s="389">
        <v>99.2</v>
      </c>
      <c r="N7" s="391">
        <v>99.1</v>
      </c>
      <c r="O7" s="389">
        <v>98.9614648811151</v>
      </c>
      <c r="P7" s="391">
        <v>99</v>
      </c>
      <c r="Q7" s="391">
        <v>99</v>
      </c>
      <c r="R7" s="392"/>
      <c r="S7" s="390"/>
      <c r="T7" s="392"/>
      <c r="U7" s="392"/>
      <c r="V7" s="392"/>
      <c r="W7" s="392"/>
    </row>
    <row r="8" spans="1:23" s="364" customFormat="1" ht="11.25">
      <c r="A8" s="347"/>
      <c r="B8" s="391"/>
      <c r="C8" s="389"/>
      <c r="D8" s="391"/>
      <c r="E8" s="389"/>
      <c r="F8" s="391"/>
      <c r="G8" s="389"/>
      <c r="H8" s="391"/>
      <c r="I8" s="389"/>
      <c r="J8" s="391"/>
      <c r="K8" s="389"/>
      <c r="L8" s="391"/>
      <c r="M8" s="389"/>
      <c r="N8" s="391"/>
      <c r="O8" s="389"/>
      <c r="P8" s="391"/>
      <c r="Q8" s="391"/>
      <c r="R8" s="392"/>
      <c r="S8" s="390"/>
      <c r="T8" s="392"/>
      <c r="U8" s="392"/>
      <c r="V8" s="392"/>
      <c r="W8" s="392"/>
    </row>
    <row r="9" spans="1:23" s="364" customFormat="1" ht="11.25">
      <c r="A9" s="348" t="s">
        <v>197</v>
      </c>
      <c r="B9" s="391"/>
      <c r="C9" s="389"/>
      <c r="D9" s="391"/>
      <c r="E9" s="389"/>
      <c r="F9" s="391"/>
      <c r="G9" s="389"/>
      <c r="H9" s="391"/>
      <c r="I9" s="389"/>
      <c r="J9" s="391"/>
      <c r="K9" s="389"/>
      <c r="L9" s="391"/>
      <c r="M9" s="389"/>
      <c r="N9" s="391"/>
      <c r="O9" s="389"/>
      <c r="P9" s="391"/>
      <c r="Q9" s="391"/>
      <c r="R9" s="392"/>
      <c r="S9" s="390"/>
      <c r="T9" s="392"/>
      <c r="U9" s="392"/>
      <c r="V9" s="392"/>
      <c r="W9" s="392"/>
    </row>
    <row r="10" spans="1:23" s="364" customFormat="1" ht="22.5">
      <c r="A10" s="347" t="s">
        <v>225</v>
      </c>
      <c r="B10" s="391">
        <v>81</v>
      </c>
      <c r="C10" s="389">
        <v>80.2</v>
      </c>
      <c r="D10" s="391">
        <v>72.3</v>
      </c>
      <c r="E10" s="389" t="s">
        <v>189</v>
      </c>
      <c r="F10" s="391">
        <v>77</v>
      </c>
      <c r="G10" s="389">
        <v>76.9</v>
      </c>
      <c r="H10" s="391">
        <v>77.9</v>
      </c>
      <c r="I10" s="389">
        <v>81.6</v>
      </c>
      <c r="J10" s="391">
        <v>79.4</v>
      </c>
      <c r="K10" s="389">
        <v>84.1</v>
      </c>
      <c r="L10" s="391">
        <v>82.5360824742268</v>
      </c>
      <c r="M10" s="389">
        <v>74.3</v>
      </c>
      <c r="N10" s="391">
        <v>78.9</v>
      </c>
      <c r="O10" s="389">
        <v>77.3109243697479</v>
      </c>
      <c r="P10" s="391">
        <v>77</v>
      </c>
      <c r="Q10" s="391">
        <v>78</v>
      </c>
      <c r="R10" s="392"/>
      <c r="S10" s="390"/>
      <c r="T10" s="392"/>
      <c r="U10" s="392"/>
      <c r="V10" s="392"/>
      <c r="W10" s="392"/>
    </row>
    <row r="11" spans="1:23" s="364" customFormat="1" ht="11.25">
      <c r="A11" s="347" t="s">
        <v>200</v>
      </c>
      <c r="B11" s="391">
        <v>69.2</v>
      </c>
      <c r="C11" s="389">
        <v>50</v>
      </c>
      <c r="D11" s="391">
        <v>73.4</v>
      </c>
      <c r="E11" s="389">
        <v>60.7</v>
      </c>
      <c r="F11" s="391">
        <v>62.2</v>
      </c>
      <c r="G11" s="389">
        <v>62.5</v>
      </c>
      <c r="H11" s="391">
        <v>71.2</v>
      </c>
      <c r="I11" s="389">
        <v>70.4</v>
      </c>
      <c r="J11" s="391">
        <v>62.3</v>
      </c>
      <c r="K11" s="389">
        <v>66.8</v>
      </c>
      <c r="L11" s="391">
        <v>63.250501002004</v>
      </c>
      <c r="M11" s="389">
        <v>63</v>
      </c>
      <c r="N11" s="391">
        <v>60.6</v>
      </c>
      <c r="O11" s="389">
        <v>60.9797297297297</v>
      </c>
      <c r="P11" s="391">
        <v>61</v>
      </c>
      <c r="Q11" s="391">
        <v>60</v>
      </c>
      <c r="R11" s="392"/>
      <c r="S11" s="390"/>
      <c r="T11" s="392"/>
      <c r="U11" s="392"/>
      <c r="V11" s="392"/>
      <c r="W11" s="392"/>
    </row>
    <row r="12" spans="1:23" s="364" customFormat="1" ht="11.25">
      <c r="A12" s="347" t="s">
        <v>201</v>
      </c>
      <c r="B12" s="391">
        <v>72.5</v>
      </c>
      <c r="C12" s="389">
        <v>74.1</v>
      </c>
      <c r="D12" s="391">
        <v>70</v>
      </c>
      <c r="E12" s="389">
        <v>56.1</v>
      </c>
      <c r="F12" s="391">
        <v>57.4</v>
      </c>
      <c r="G12" s="389">
        <v>53.3</v>
      </c>
      <c r="H12" s="391">
        <v>59.2</v>
      </c>
      <c r="I12" s="389">
        <v>60.9</v>
      </c>
      <c r="J12" s="391">
        <v>67</v>
      </c>
      <c r="K12" s="389">
        <v>64.6</v>
      </c>
      <c r="L12" s="391">
        <v>68.5340909090909</v>
      </c>
      <c r="M12" s="389">
        <v>65</v>
      </c>
      <c r="N12" s="391">
        <v>61.2</v>
      </c>
      <c r="O12" s="389">
        <v>66.369710467706</v>
      </c>
      <c r="P12" s="391">
        <v>60</v>
      </c>
      <c r="Q12" s="391">
        <v>64</v>
      </c>
      <c r="R12" s="392"/>
      <c r="S12" s="390"/>
      <c r="T12" s="392"/>
      <c r="U12" s="392"/>
      <c r="V12" s="392"/>
      <c r="W12" s="392"/>
    </row>
    <row r="13" spans="1:23" s="364" customFormat="1" ht="11.25">
      <c r="A13" s="347" t="s">
        <v>152</v>
      </c>
      <c r="B13" s="391">
        <v>83.9</v>
      </c>
      <c r="C13" s="389">
        <v>89.3</v>
      </c>
      <c r="D13" s="391">
        <v>87</v>
      </c>
      <c r="E13" s="389">
        <v>77.9</v>
      </c>
      <c r="F13" s="391">
        <v>79.1</v>
      </c>
      <c r="G13" s="389">
        <v>81.2</v>
      </c>
      <c r="H13" s="391">
        <v>86.2</v>
      </c>
      <c r="I13" s="389">
        <v>88.1</v>
      </c>
      <c r="J13" s="391">
        <v>90</v>
      </c>
      <c r="K13" s="389">
        <v>91.3</v>
      </c>
      <c r="L13" s="391">
        <v>91.3114754098361</v>
      </c>
      <c r="M13" s="389">
        <v>89.8</v>
      </c>
      <c r="N13" s="391">
        <v>89.1</v>
      </c>
      <c r="O13" s="389">
        <v>87.0619946091644</v>
      </c>
      <c r="P13" s="391">
        <v>90</v>
      </c>
      <c r="Q13" s="391">
        <v>91</v>
      </c>
      <c r="R13" s="392"/>
      <c r="S13" s="390"/>
      <c r="T13" s="392"/>
      <c r="U13" s="392"/>
      <c r="V13" s="392"/>
      <c r="W13" s="392"/>
    </row>
    <row r="14" spans="1:23" s="364" customFormat="1" ht="11.25">
      <c r="A14" s="347" t="s">
        <v>226</v>
      </c>
      <c r="B14" s="391">
        <v>90.5</v>
      </c>
      <c r="C14" s="389">
        <v>89.2</v>
      </c>
      <c r="D14" s="391">
        <v>88.4</v>
      </c>
      <c r="E14" s="389">
        <v>84.7</v>
      </c>
      <c r="F14" s="391">
        <v>84.9</v>
      </c>
      <c r="G14" s="389">
        <v>85.1</v>
      </c>
      <c r="H14" s="391">
        <v>88</v>
      </c>
      <c r="I14" s="389">
        <v>88.5</v>
      </c>
      <c r="J14" s="391">
        <v>88.3</v>
      </c>
      <c r="K14" s="389">
        <v>88.2</v>
      </c>
      <c r="L14" s="391">
        <v>88.0915546659041</v>
      </c>
      <c r="M14" s="389">
        <v>88</v>
      </c>
      <c r="N14" s="391">
        <v>86.6</v>
      </c>
      <c r="O14" s="389">
        <v>86.0910944935418</v>
      </c>
      <c r="P14" s="391">
        <v>85</v>
      </c>
      <c r="Q14" s="391">
        <v>86</v>
      </c>
      <c r="R14" s="392"/>
      <c r="S14" s="390"/>
      <c r="T14" s="392"/>
      <c r="U14" s="392"/>
      <c r="V14" s="392"/>
      <c r="W14" s="392"/>
    </row>
    <row r="15" spans="1:23" s="364" customFormat="1" ht="22.5">
      <c r="A15" s="347" t="s">
        <v>227</v>
      </c>
      <c r="B15" s="391">
        <v>69.2</v>
      </c>
      <c r="C15" s="389">
        <v>71.2</v>
      </c>
      <c r="D15" s="391" t="s">
        <v>189</v>
      </c>
      <c r="E15" s="389" t="s">
        <v>189</v>
      </c>
      <c r="F15" s="391" t="s">
        <v>189</v>
      </c>
      <c r="G15" s="389" t="s">
        <v>189</v>
      </c>
      <c r="H15" s="391" t="s">
        <v>189</v>
      </c>
      <c r="I15" s="389" t="s">
        <v>189</v>
      </c>
      <c r="J15" s="391" t="s">
        <v>189</v>
      </c>
      <c r="K15" s="389" t="s">
        <v>189</v>
      </c>
      <c r="L15" s="391" t="s">
        <v>189</v>
      </c>
      <c r="M15" s="389" t="s">
        <v>189</v>
      </c>
      <c r="N15" s="391" t="s">
        <v>189</v>
      </c>
      <c r="O15" s="389" t="s">
        <v>189</v>
      </c>
      <c r="P15" s="391" t="s">
        <v>189</v>
      </c>
      <c r="Q15" s="391"/>
      <c r="R15" s="392"/>
      <c r="S15" s="390"/>
      <c r="T15" s="392"/>
      <c r="U15" s="392"/>
      <c r="V15" s="392"/>
      <c r="W15" s="392"/>
    </row>
    <row r="16" spans="1:23" s="364" customFormat="1" ht="11.25">
      <c r="A16" s="347" t="s">
        <v>204</v>
      </c>
      <c r="B16" s="391">
        <v>52.1</v>
      </c>
      <c r="C16" s="389">
        <v>47.3</v>
      </c>
      <c r="D16" s="391">
        <v>51.2</v>
      </c>
      <c r="E16" s="389">
        <v>48.4</v>
      </c>
      <c r="F16" s="391">
        <v>47.5</v>
      </c>
      <c r="G16" s="389">
        <v>45.6</v>
      </c>
      <c r="H16" s="391">
        <v>50.8</v>
      </c>
      <c r="I16" s="389">
        <v>52.5</v>
      </c>
      <c r="J16" s="391">
        <v>56.7</v>
      </c>
      <c r="K16" s="389">
        <v>58.9</v>
      </c>
      <c r="L16" s="391">
        <v>58.8799489144317</v>
      </c>
      <c r="M16" s="389">
        <v>58.9</v>
      </c>
      <c r="N16" s="391">
        <v>58.6</v>
      </c>
      <c r="O16" s="389">
        <v>57.2271386430678</v>
      </c>
      <c r="P16" s="391">
        <v>57</v>
      </c>
      <c r="Q16" s="391">
        <v>56</v>
      </c>
      <c r="R16" s="392"/>
      <c r="S16" s="390"/>
      <c r="T16" s="392"/>
      <c r="U16" s="392"/>
      <c r="V16" s="392"/>
      <c r="W16" s="392"/>
    </row>
    <row r="17" spans="1:23" s="364" customFormat="1" ht="11.25">
      <c r="A17" s="347" t="s">
        <v>159</v>
      </c>
      <c r="B17" s="391">
        <v>88.3</v>
      </c>
      <c r="C17" s="389">
        <v>84.8</v>
      </c>
      <c r="D17" s="391">
        <v>92.6</v>
      </c>
      <c r="E17" s="389">
        <v>88.4</v>
      </c>
      <c r="F17" s="391">
        <v>89</v>
      </c>
      <c r="G17" s="389">
        <v>90.5</v>
      </c>
      <c r="H17" s="391">
        <v>91.3</v>
      </c>
      <c r="I17" s="389">
        <v>93.6</v>
      </c>
      <c r="J17" s="391">
        <v>93.4</v>
      </c>
      <c r="K17" s="389">
        <v>91.5</v>
      </c>
      <c r="L17" s="391">
        <v>95.6108786610879</v>
      </c>
      <c r="M17" s="389">
        <v>95.4</v>
      </c>
      <c r="N17" s="391">
        <v>95.7</v>
      </c>
      <c r="O17" s="389">
        <v>96.1538461538462</v>
      </c>
      <c r="P17" s="391">
        <v>94</v>
      </c>
      <c r="Q17" s="391">
        <v>95</v>
      </c>
      <c r="R17" s="392"/>
      <c r="S17" s="390"/>
      <c r="T17" s="392"/>
      <c r="U17" s="392"/>
      <c r="V17" s="392"/>
      <c r="W17" s="392"/>
    </row>
    <row r="18" spans="1:23" s="364" customFormat="1" ht="11.25">
      <c r="A18" s="347" t="s">
        <v>161</v>
      </c>
      <c r="B18" s="391">
        <v>98.7</v>
      </c>
      <c r="C18" s="389">
        <v>99</v>
      </c>
      <c r="D18" s="391">
        <v>99.3</v>
      </c>
      <c r="E18" s="389">
        <v>98.9</v>
      </c>
      <c r="F18" s="391">
        <v>98.2</v>
      </c>
      <c r="G18" s="389">
        <v>97.1</v>
      </c>
      <c r="H18" s="391">
        <v>97.9</v>
      </c>
      <c r="I18" s="389">
        <v>97.5</v>
      </c>
      <c r="J18" s="391">
        <v>98.9</v>
      </c>
      <c r="K18" s="389">
        <v>98.6</v>
      </c>
      <c r="L18" s="391">
        <v>94.0401002506266</v>
      </c>
      <c r="M18" s="389">
        <v>92.1</v>
      </c>
      <c r="N18" s="391">
        <v>93.4</v>
      </c>
      <c r="O18" s="389">
        <v>92.3566878980892</v>
      </c>
      <c r="P18" s="391">
        <v>93</v>
      </c>
      <c r="Q18" s="391">
        <v>94</v>
      </c>
      <c r="R18" s="392"/>
      <c r="S18" s="390"/>
      <c r="T18" s="392"/>
      <c r="U18" s="392"/>
      <c r="V18" s="392"/>
      <c r="W18" s="392"/>
    </row>
    <row r="19" spans="1:23" s="364" customFormat="1" ht="11.25">
      <c r="A19" s="347"/>
      <c r="B19" s="391"/>
      <c r="C19" s="389"/>
      <c r="D19" s="391"/>
      <c r="E19" s="389"/>
      <c r="F19" s="391"/>
      <c r="G19" s="389"/>
      <c r="H19" s="391"/>
      <c r="I19" s="389"/>
      <c r="J19" s="391"/>
      <c r="K19" s="389"/>
      <c r="L19" s="391"/>
      <c r="M19" s="389"/>
      <c r="N19" s="391"/>
      <c r="O19" s="389"/>
      <c r="P19" s="391"/>
      <c r="Q19" s="391"/>
      <c r="R19" s="392"/>
      <c r="S19" s="390"/>
      <c r="T19" s="392"/>
      <c r="U19" s="392"/>
      <c r="V19" s="392"/>
      <c r="W19" s="392"/>
    </row>
    <row r="20" spans="1:23" s="364" customFormat="1" ht="22.5">
      <c r="A20" s="348" t="s">
        <v>206</v>
      </c>
      <c r="B20" s="391"/>
      <c r="C20" s="389"/>
      <c r="D20" s="391"/>
      <c r="E20" s="389"/>
      <c r="F20" s="391"/>
      <c r="G20" s="389"/>
      <c r="H20" s="391"/>
      <c r="I20" s="389"/>
      <c r="J20" s="391"/>
      <c r="K20" s="389"/>
      <c r="L20" s="391"/>
      <c r="M20" s="389"/>
      <c r="N20" s="391"/>
      <c r="O20" s="389"/>
      <c r="P20" s="391"/>
      <c r="Q20" s="391"/>
      <c r="R20" s="392"/>
      <c r="S20" s="390"/>
      <c r="T20" s="392"/>
      <c r="U20" s="392"/>
      <c r="V20" s="392"/>
      <c r="W20" s="392"/>
    </row>
    <row r="21" spans="1:23" s="364" customFormat="1" ht="11.25">
      <c r="A21" s="347" t="s">
        <v>207</v>
      </c>
      <c r="B21" s="391">
        <v>73.6</v>
      </c>
      <c r="C21" s="389">
        <v>70</v>
      </c>
      <c r="D21" s="391">
        <v>67.6</v>
      </c>
      <c r="E21" s="389">
        <v>63.2</v>
      </c>
      <c r="F21" s="391">
        <v>63.2</v>
      </c>
      <c r="G21" s="389">
        <v>73.1</v>
      </c>
      <c r="H21" s="391">
        <v>65.8</v>
      </c>
      <c r="I21" s="389">
        <v>59.9</v>
      </c>
      <c r="J21" s="391">
        <v>63.1</v>
      </c>
      <c r="K21" s="389">
        <v>64.1</v>
      </c>
      <c r="L21" s="391">
        <v>64.4080944350759</v>
      </c>
      <c r="M21" s="389">
        <v>63.3</v>
      </c>
      <c r="N21" s="391">
        <v>67.5</v>
      </c>
      <c r="O21" s="389">
        <v>67.1559633027523</v>
      </c>
      <c r="P21" s="391">
        <v>67</v>
      </c>
      <c r="Q21" s="391">
        <v>64</v>
      </c>
      <c r="R21" s="392"/>
      <c r="S21" s="390"/>
      <c r="T21" s="392"/>
      <c r="U21" s="392"/>
      <c r="V21" s="392"/>
      <c r="W21" s="392"/>
    </row>
    <row r="22" spans="1:23" s="364" customFormat="1" ht="11.25">
      <c r="A22" s="347" t="s">
        <v>208</v>
      </c>
      <c r="B22" s="391">
        <v>88.2</v>
      </c>
      <c r="C22" s="389">
        <v>88.3</v>
      </c>
      <c r="D22" s="391">
        <v>88.2</v>
      </c>
      <c r="E22" s="389">
        <v>86.9</v>
      </c>
      <c r="F22" s="391">
        <v>87.9</v>
      </c>
      <c r="G22" s="389">
        <v>88</v>
      </c>
      <c r="H22" s="391">
        <v>87.5</v>
      </c>
      <c r="I22" s="389" t="s">
        <v>189</v>
      </c>
      <c r="J22" s="391">
        <v>84.7</v>
      </c>
      <c r="K22" s="389">
        <v>82.2</v>
      </c>
      <c r="L22" s="391">
        <v>84.1032863849766</v>
      </c>
      <c r="M22" s="389">
        <v>85.2</v>
      </c>
      <c r="N22" s="391">
        <v>89.5</v>
      </c>
      <c r="O22" s="389">
        <v>89.3063583815029</v>
      </c>
      <c r="P22" s="391">
        <v>84</v>
      </c>
      <c r="Q22" s="391">
        <v>86</v>
      </c>
      <c r="R22" s="392"/>
      <c r="S22" s="390"/>
      <c r="T22" s="392"/>
      <c r="U22" s="392"/>
      <c r="V22" s="392"/>
      <c r="W22" s="392"/>
    </row>
    <row r="23" spans="1:23" s="364" customFormat="1" ht="11.25">
      <c r="A23" s="347" t="s">
        <v>209</v>
      </c>
      <c r="B23" s="391">
        <v>98.2</v>
      </c>
      <c r="C23" s="389">
        <v>98.8</v>
      </c>
      <c r="D23" s="391">
        <v>99.1</v>
      </c>
      <c r="E23" s="389">
        <v>99.4</v>
      </c>
      <c r="F23" s="391">
        <v>98.6</v>
      </c>
      <c r="G23" s="389">
        <v>98.2</v>
      </c>
      <c r="H23" s="391">
        <v>98.5</v>
      </c>
      <c r="I23" s="389">
        <v>98.1</v>
      </c>
      <c r="J23" s="391">
        <v>98.6</v>
      </c>
      <c r="K23" s="389">
        <v>98.9</v>
      </c>
      <c r="L23" s="391">
        <v>98.2774974772957</v>
      </c>
      <c r="M23" s="389">
        <v>97.8</v>
      </c>
      <c r="N23" s="391">
        <v>98.1</v>
      </c>
      <c r="O23" s="389">
        <v>98.5590778097983</v>
      </c>
      <c r="P23" s="391">
        <v>99</v>
      </c>
      <c r="Q23" s="391">
        <v>99</v>
      </c>
      <c r="R23" s="392"/>
      <c r="S23" s="392"/>
      <c r="T23" s="392"/>
      <c r="U23" s="392"/>
      <c r="V23" s="392"/>
      <c r="W23" s="392"/>
    </row>
    <row r="24" spans="1:23" s="364" customFormat="1" ht="11.25">
      <c r="A24" s="347" t="s">
        <v>151</v>
      </c>
      <c r="B24" s="391">
        <v>100</v>
      </c>
      <c r="C24" s="389">
        <v>100</v>
      </c>
      <c r="D24" s="391">
        <v>100</v>
      </c>
      <c r="E24" s="389">
        <v>100</v>
      </c>
      <c r="F24" s="391">
        <v>100</v>
      </c>
      <c r="G24" s="389">
        <v>100</v>
      </c>
      <c r="H24" s="391">
        <v>96</v>
      </c>
      <c r="I24" s="389">
        <v>100</v>
      </c>
      <c r="J24" s="391">
        <v>100</v>
      </c>
      <c r="K24" s="389">
        <v>96</v>
      </c>
      <c r="L24" s="391">
        <v>100</v>
      </c>
      <c r="M24" s="389">
        <v>100</v>
      </c>
      <c r="N24" s="391">
        <v>93.3</v>
      </c>
      <c r="O24" s="389">
        <v>96.551724137931</v>
      </c>
      <c r="P24" s="391">
        <v>100</v>
      </c>
      <c r="Q24" s="391" t="s">
        <v>229</v>
      </c>
      <c r="R24" s="392"/>
      <c r="S24" s="392"/>
      <c r="T24" s="392"/>
      <c r="U24" s="392"/>
      <c r="V24" s="392"/>
      <c r="W24" s="392"/>
    </row>
    <row r="25" spans="1:23" s="364" customFormat="1" ht="11.25">
      <c r="A25" s="347" t="s">
        <v>150</v>
      </c>
      <c r="B25" s="391" t="s">
        <v>189</v>
      </c>
      <c r="C25" s="389" t="s">
        <v>189</v>
      </c>
      <c r="D25" s="391" t="s">
        <v>189</v>
      </c>
      <c r="E25" s="389">
        <v>80.1</v>
      </c>
      <c r="F25" s="391">
        <v>80.2</v>
      </c>
      <c r="G25" s="389">
        <v>81.9</v>
      </c>
      <c r="H25" s="391">
        <v>80.8</v>
      </c>
      <c r="I25" s="389">
        <v>79.9</v>
      </c>
      <c r="J25" s="391">
        <v>81.2</v>
      </c>
      <c r="K25" s="389">
        <v>80.9</v>
      </c>
      <c r="L25" s="391">
        <v>80.6</v>
      </c>
      <c r="M25" s="389">
        <v>81.3</v>
      </c>
      <c r="N25" s="391">
        <v>80.8</v>
      </c>
      <c r="O25" s="389">
        <v>80.7585052983826</v>
      </c>
      <c r="P25" s="391">
        <v>83</v>
      </c>
      <c r="Q25" s="391">
        <v>82</v>
      </c>
      <c r="R25" s="392"/>
      <c r="S25" s="392"/>
      <c r="T25" s="392"/>
      <c r="U25" s="392"/>
      <c r="V25" s="392"/>
      <c r="W25" s="392"/>
    </row>
    <row r="26" spans="1:23" s="364" customFormat="1" ht="11.25">
      <c r="A26" s="347" t="s">
        <v>228</v>
      </c>
      <c r="B26" s="391">
        <v>86.6</v>
      </c>
      <c r="C26" s="389">
        <v>87.9</v>
      </c>
      <c r="D26" s="391">
        <v>89</v>
      </c>
      <c r="E26" s="389" t="s">
        <v>189</v>
      </c>
      <c r="F26" s="391" t="s">
        <v>189</v>
      </c>
      <c r="G26" s="389" t="s">
        <v>189</v>
      </c>
      <c r="H26" s="391" t="s">
        <v>189</v>
      </c>
      <c r="I26" s="389" t="s">
        <v>189</v>
      </c>
      <c r="J26" s="391" t="s">
        <v>189</v>
      </c>
      <c r="K26" s="389" t="s">
        <v>189</v>
      </c>
      <c r="L26" s="391" t="s">
        <v>189</v>
      </c>
      <c r="M26" s="389" t="s">
        <v>189</v>
      </c>
      <c r="N26" s="391" t="s">
        <v>189</v>
      </c>
      <c r="O26" s="389" t="s">
        <v>189</v>
      </c>
      <c r="P26" s="391" t="s">
        <v>189</v>
      </c>
      <c r="Q26" s="391"/>
      <c r="R26" s="392"/>
      <c r="S26" s="392"/>
      <c r="T26" s="392"/>
      <c r="U26" s="392"/>
      <c r="V26" s="392"/>
      <c r="W26" s="392"/>
    </row>
    <row r="27" spans="1:23" s="364" customFormat="1" ht="11.25">
      <c r="A27" s="347" t="s">
        <v>211</v>
      </c>
      <c r="B27" s="393">
        <v>57</v>
      </c>
      <c r="C27" s="389">
        <v>51</v>
      </c>
      <c r="D27" s="393">
        <v>59.5</v>
      </c>
      <c r="E27" s="389" t="s">
        <v>189</v>
      </c>
      <c r="F27" s="393" t="s">
        <v>189</v>
      </c>
      <c r="G27" s="389" t="s">
        <v>189</v>
      </c>
      <c r="H27" s="393" t="s">
        <v>189</v>
      </c>
      <c r="I27" s="389" t="s">
        <v>189</v>
      </c>
      <c r="J27" s="393" t="s">
        <v>189</v>
      </c>
      <c r="K27" s="389" t="s">
        <v>189</v>
      </c>
      <c r="L27" s="393" t="s">
        <v>189</v>
      </c>
      <c r="M27" s="389" t="s">
        <v>189</v>
      </c>
      <c r="N27" s="393" t="s">
        <v>189</v>
      </c>
      <c r="O27" s="389" t="s">
        <v>189</v>
      </c>
      <c r="P27" s="393" t="s">
        <v>189</v>
      </c>
      <c r="Q27" s="393"/>
      <c r="R27" s="392"/>
      <c r="S27" s="392"/>
      <c r="T27" s="392"/>
      <c r="U27" s="392"/>
      <c r="V27" s="392"/>
      <c r="W27" s="392"/>
    </row>
    <row r="28" spans="1:23" s="364" customFormat="1" ht="24" customHeight="1">
      <c r="A28" s="356" t="s">
        <v>304</v>
      </c>
      <c r="B28" s="394">
        <v>86</v>
      </c>
      <c r="C28" s="394">
        <v>86.8</v>
      </c>
      <c r="D28" s="394">
        <v>86.6</v>
      </c>
      <c r="E28" s="394">
        <v>85</v>
      </c>
      <c r="F28" s="394">
        <v>84.9</v>
      </c>
      <c r="G28" s="394">
        <v>85.3</v>
      </c>
      <c r="H28" s="394">
        <v>87.4</v>
      </c>
      <c r="I28" s="394">
        <v>87.8</v>
      </c>
      <c r="J28" s="394">
        <v>88.2</v>
      </c>
      <c r="K28" s="394">
        <v>88.1</v>
      </c>
      <c r="L28" s="394">
        <v>88.6608101426755</v>
      </c>
      <c r="M28" s="394">
        <v>87.2</v>
      </c>
      <c r="N28" s="394">
        <v>85.1</v>
      </c>
      <c r="O28" s="394">
        <v>84.7735908251124</v>
      </c>
      <c r="P28" s="394">
        <v>85</v>
      </c>
      <c r="Q28" s="394">
        <v>84</v>
      </c>
      <c r="R28" s="392"/>
      <c r="S28" s="392"/>
      <c r="T28" s="392"/>
      <c r="U28" s="392"/>
      <c r="V28" s="392"/>
      <c r="W28" s="392"/>
    </row>
    <row r="29" spans="1:39" ht="11.25">
      <c r="A29" s="364" t="s">
        <v>353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2"/>
      <c r="R29" s="392"/>
      <c r="S29" s="392"/>
      <c r="T29" s="392"/>
      <c r="U29" s="392"/>
      <c r="V29" s="392"/>
      <c r="W29" s="392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</row>
    <row r="30" spans="1:39" ht="11.25">
      <c r="A30" s="396" t="s">
        <v>80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2"/>
      <c r="R30" s="392"/>
      <c r="S30" s="392"/>
      <c r="T30" s="392"/>
      <c r="U30" s="392"/>
      <c r="V30" s="392"/>
      <c r="W30" s="392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</row>
    <row r="31" spans="2:39" ht="11.25"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2"/>
      <c r="R31" s="392"/>
      <c r="S31" s="392"/>
      <c r="T31" s="392"/>
      <c r="U31" s="392"/>
      <c r="V31" s="392"/>
      <c r="W31" s="392"/>
      <c r="X31" s="364"/>
      <c r="Y31" s="364"/>
      <c r="Z31" s="364"/>
      <c r="AA31" s="364"/>
      <c r="AB31" s="364"/>
      <c r="AC31" s="364"/>
      <c r="AD31" s="364"/>
      <c r="AE31" s="364"/>
      <c r="AF31" s="364"/>
      <c r="AG31" s="364"/>
      <c r="AH31" s="364"/>
      <c r="AI31" s="364"/>
      <c r="AJ31" s="364"/>
      <c r="AK31" s="364"/>
      <c r="AL31" s="364"/>
      <c r="AM31" s="364"/>
    </row>
    <row r="32" spans="17:39" ht="11.25"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</row>
    <row r="33" spans="17:39" ht="11.25">
      <c r="Q33" s="364"/>
      <c r="R33" s="364"/>
      <c r="S33" s="364"/>
      <c r="T33" s="364"/>
      <c r="U33" s="364"/>
      <c r="V33" s="364"/>
      <c r="W33" s="364"/>
      <c r="X33" s="364"/>
      <c r="Y33" s="364"/>
      <c r="Z33" s="364"/>
      <c r="AA33" s="364"/>
      <c r="AB33" s="364"/>
      <c r="AC33" s="364"/>
      <c r="AD33" s="364"/>
      <c r="AE33" s="364"/>
      <c r="AF33" s="364"/>
      <c r="AG33" s="364"/>
      <c r="AH33" s="364"/>
      <c r="AI33" s="364"/>
      <c r="AJ33" s="364"/>
      <c r="AK33" s="364"/>
      <c r="AL33" s="364"/>
      <c r="AM33" s="364"/>
    </row>
    <row r="34" spans="17:39" ht="11.25">
      <c r="Q34" s="364"/>
      <c r="R34" s="364"/>
      <c r="S34" s="364"/>
      <c r="T34" s="364"/>
      <c r="U34" s="364"/>
      <c r="V34" s="364"/>
      <c r="W34" s="364"/>
      <c r="X34" s="364"/>
      <c r="Y34" s="364"/>
      <c r="Z34" s="364"/>
      <c r="AA34" s="364"/>
      <c r="AB34" s="364"/>
      <c r="AC34" s="364"/>
      <c r="AD34" s="364"/>
      <c r="AE34" s="364"/>
      <c r="AF34" s="364"/>
      <c r="AG34" s="364"/>
      <c r="AH34" s="364"/>
      <c r="AI34" s="364"/>
      <c r="AJ34" s="364"/>
      <c r="AK34" s="364"/>
      <c r="AL34" s="364"/>
      <c r="AM34" s="364"/>
    </row>
    <row r="35" spans="17:39" ht="11.25">
      <c r="Q35" s="364"/>
      <c r="R35" s="364"/>
      <c r="S35" s="364"/>
      <c r="T35" s="364"/>
      <c r="U35" s="364"/>
      <c r="V35" s="364"/>
      <c r="W35" s="364"/>
      <c r="X35" s="364"/>
      <c r="Y35" s="364"/>
      <c r="Z35" s="364"/>
      <c r="AA35" s="364"/>
      <c r="AB35" s="364"/>
      <c r="AC35" s="364"/>
      <c r="AD35" s="364"/>
      <c r="AE35" s="364"/>
      <c r="AF35" s="364"/>
      <c r="AG35" s="364"/>
      <c r="AH35" s="364"/>
      <c r="AI35" s="364"/>
      <c r="AJ35" s="364"/>
      <c r="AK35" s="364"/>
      <c r="AL35" s="364"/>
      <c r="AM35" s="364"/>
    </row>
    <row r="36" spans="17:39" ht="11.25"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</row>
    <row r="37" spans="17:39" ht="11.25">
      <c r="Q37" s="364"/>
      <c r="R37" s="364"/>
      <c r="S37" s="364"/>
      <c r="T37" s="364"/>
      <c r="U37" s="364"/>
      <c r="V37" s="364"/>
      <c r="W37" s="364"/>
      <c r="X37" s="364"/>
      <c r="Y37" s="364"/>
      <c r="Z37" s="364"/>
      <c r="AA37" s="364"/>
      <c r="AB37" s="364"/>
      <c r="AC37" s="364"/>
      <c r="AD37" s="364"/>
      <c r="AE37" s="364"/>
      <c r="AF37" s="364"/>
      <c r="AG37" s="364"/>
      <c r="AH37" s="364"/>
      <c r="AI37" s="364"/>
      <c r="AJ37" s="364"/>
      <c r="AK37" s="364"/>
      <c r="AL37" s="364"/>
      <c r="AM37" s="364"/>
    </row>
    <row r="38" spans="17:39" ht="11.25">
      <c r="Q38" s="364"/>
      <c r="R38" s="364"/>
      <c r="S38" s="364"/>
      <c r="T38" s="364"/>
      <c r="U38" s="364"/>
      <c r="V38" s="364"/>
      <c r="W38" s="364"/>
      <c r="X38" s="364"/>
      <c r="Y38" s="364"/>
      <c r="Z38" s="364"/>
      <c r="AA38" s="364"/>
      <c r="AB38" s="364"/>
      <c r="AC38" s="364"/>
      <c r="AD38" s="364"/>
      <c r="AE38" s="364"/>
      <c r="AF38" s="364"/>
      <c r="AG38" s="364"/>
      <c r="AH38" s="364"/>
      <c r="AI38" s="364"/>
      <c r="AJ38" s="364"/>
      <c r="AK38" s="364"/>
      <c r="AL38" s="364"/>
      <c r="AM38" s="364"/>
    </row>
    <row r="39" spans="17:39" ht="11.25"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64"/>
      <c r="AC39" s="364"/>
      <c r="AD39" s="364"/>
      <c r="AE39" s="364"/>
      <c r="AF39" s="364"/>
      <c r="AG39" s="364"/>
      <c r="AH39" s="364"/>
      <c r="AI39" s="364"/>
      <c r="AJ39" s="364"/>
      <c r="AK39" s="364"/>
      <c r="AL39" s="364"/>
      <c r="AM39" s="364"/>
    </row>
    <row r="40" spans="17:39" ht="11.25">
      <c r="Q40" s="364"/>
      <c r="R40" s="364"/>
      <c r="S40" s="364"/>
      <c r="T40" s="364"/>
      <c r="U40" s="364"/>
      <c r="V40" s="364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</row>
    <row r="41" spans="17:39" ht="11.25">
      <c r="Q41" s="364"/>
      <c r="R41" s="364"/>
      <c r="S41" s="364"/>
      <c r="T41" s="364"/>
      <c r="U41" s="364"/>
      <c r="V41" s="364"/>
      <c r="W41" s="364"/>
      <c r="X41" s="364"/>
      <c r="Y41" s="364"/>
      <c r="Z41" s="364"/>
      <c r="AA41" s="364"/>
      <c r="AB41" s="364"/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</row>
  </sheetData>
  <sheetProtection/>
  <mergeCells count="1">
    <mergeCell ref="A1:Q1"/>
  </mergeCells>
  <printOptions/>
  <pageMargins left="0.23622047244094488" right="0.03937007874015748" top="0.7480314960629921" bottom="0.354330708661417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22" customWidth="1"/>
    <col min="2" max="2" width="31.57421875" style="22" customWidth="1"/>
    <col min="3" max="3" width="16.421875" style="119" customWidth="1"/>
    <col min="4" max="4" width="14.57421875" style="22" customWidth="1"/>
    <col min="5" max="5" width="14.00390625" style="24" customWidth="1"/>
    <col min="6" max="6" width="15.28125" style="24" customWidth="1"/>
    <col min="7" max="23" width="11.421875" style="22" customWidth="1"/>
    <col min="24" max="24" width="33.28125" style="22" customWidth="1"/>
    <col min="25" max="29" width="11.421875" style="22" customWidth="1"/>
    <col min="30" max="30" width="7.28125" style="22" customWidth="1"/>
    <col min="31" max="16384" width="11.421875" style="22" customWidth="1"/>
  </cols>
  <sheetData>
    <row r="1" spans="1:14" s="2" customFormat="1" ht="12.75" customHeight="1">
      <c r="A1" s="3"/>
      <c r="B1" s="4">
        <v>2011</v>
      </c>
      <c r="C1" s="5" t="s">
        <v>246</v>
      </c>
      <c r="G1" s="6"/>
      <c r="H1" s="6"/>
      <c r="I1" s="6"/>
      <c r="J1" s="6"/>
      <c r="K1" s="6"/>
      <c r="L1" s="6"/>
      <c r="M1" s="6"/>
      <c r="N1" s="6"/>
    </row>
    <row r="2" spans="1:6" s="94" customFormat="1" ht="15" customHeight="1">
      <c r="A2" s="457" t="s">
        <v>274</v>
      </c>
      <c r="B2" s="457"/>
      <c r="C2" s="461" t="s">
        <v>256</v>
      </c>
      <c r="D2" s="462"/>
      <c r="E2" s="461" t="s">
        <v>4</v>
      </c>
      <c r="F2" s="462"/>
    </row>
    <row r="3" spans="1:6" s="99" customFormat="1" ht="14.25" customHeight="1">
      <c r="A3" s="416" t="s">
        <v>247</v>
      </c>
      <c r="B3" s="418"/>
      <c r="C3" s="37" t="s">
        <v>248</v>
      </c>
      <c r="D3" s="37" t="s">
        <v>249</v>
      </c>
      <c r="E3" s="37" t="s">
        <v>248</v>
      </c>
      <c r="F3" s="122" t="s">
        <v>249</v>
      </c>
    </row>
    <row r="4" spans="1:6" ht="9.75" customHeight="1">
      <c r="A4" s="123" t="s">
        <v>28</v>
      </c>
      <c r="B4" s="17" t="s">
        <v>29</v>
      </c>
      <c r="C4" s="77">
        <v>3.2</v>
      </c>
      <c r="D4" s="77">
        <v>2.2</v>
      </c>
      <c r="E4" s="77">
        <v>3</v>
      </c>
      <c r="F4" s="77">
        <v>2</v>
      </c>
    </row>
    <row r="5" spans="1:6" ht="9.75" customHeight="1">
      <c r="A5" s="126" t="s">
        <v>30</v>
      </c>
      <c r="B5" s="425" t="s">
        <v>33</v>
      </c>
      <c r="C5" s="463">
        <v>11.8</v>
      </c>
      <c r="D5" s="471">
        <v>5.8</v>
      </c>
      <c r="E5" s="463">
        <v>11.4</v>
      </c>
      <c r="F5" s="463">
        <v>5.8</v>
      </c>
    </row>
    <row r="6" spans="1:6" ht="9.75" customHeight="1">
      <c r="A6" s="127" t="s">
        <v>31</v>
      </c>
      <c r="B6" s="466"/>
      <c r="C6" s="464"/>
      <c r="D6" s="471"/>
      <c r="E6" s="464"/>
      <c r="F6" s="464"/>
    </row>
    <row r="7" spans="1:6" ht="9.75" customHeight="1">
      <c r="A7" s="128" t="s">
        <v>32</v>
      </c>
      <c r="B7" s="426"/>
      <c r="C7" s="465"/>
      <c r="D7" s="471"/>
      <c r="E7" s="465"/>
      <c r="F7" s="465"/>
    </row>
    <row r="8" spans="1:6" ht="9.75" customHeight="1">
      <c r="A8" s="126" t="s">
        <v>34</v>
      </c>
      <c r="B8" s="425" t="s">
        <v>40</v>
      </c>
      <c r="C8" s="463">
        <v>10</v>
      </c>
      <c r="D8" s="463">
        <v>5.4</v>
      </c>
      <c r="E8" s="463">
        <v>10</v>
      </c>
      <c r="F8" s="463">
        <v>5.4</v>
      </c>
    </row>
    <row r="9" spans="1:6" ht="9.75" customHeight="1">
      <c r="A9" s="127" t="s">
        <v>35</v>
      </c>
      <c r="B9" s="466"/>
      <c r="C9" s="464"/>
      <c r="D9" s="464"/>
      <c r="E9" s="464"/>
      <c r="F9" s="464"/>
    </row>
    <row r="10" spans="1:6" ht="9.75" customHeight="1">
      <c r="A10" s="127" t="s">
        <v>36</v>
      </c>
      <c r="B10" s="466"/>
      <c r="C10" s="464"/>
      <c r="D10" s="464"/>
      <c r="E10" s="464"/>
      <c r="F10" s="464"/>
    </row>
    <row r="11" spans="1:6" ht="9.75" customHeight="1">
      <c r="A11" s="127" t="s">
        <v>37</v>
      </c>
      <c r="B11" s="466"/>
      <c r="C11" s="464"/>
      <c r="D11" s="464"/>
      <c r="E11" s="464"/>
      <c r="F11" s="464"/>
    </row>
    <row r="12" spans="1:6" ht="9.75" customHeight="1">
      <c r="A12" s="127" t="s">
        <v>38</v>
      </c>
      <c r="B12" s="466"/>
      <c r="C12" s="464"/>
      <c r="D12" s="464"/>
      <c r="E12" s="464"/>
      <c r="F12" s="464"/>
    </row>
    <row r="13" spans="1:6" ht="9.75" customHeight="1">
      <c r="A13" s="128" t="s">
        <v>39</v>
      </c>
      <c r="B13" s="426"/>
      <c r="C13" s="465"/>
      <c r="D13" s="465"/>
      <c r="E13" s="465"/>
      <c r="F13" s="465"/>
    </row>
    <row r="14" spans="1:6" ht="9.75" customHeight="1">
      <c r="A14" s="126" t="s">
        <v>41</v>
      </c>
      <c r="B14" s="425" t="s">
        <v>47</v>
      </c>
      <c r="C14" s="463">
        <v>4.4</v>
      </c>
      <c r="D14" s="463">
        <v>5.4</v>
      </c>
      <c r="E14" s="463">
        <v>4.1</v>
      </c>
      <c r="F14" s="463">
        <v>5.2</v>
      </c>
    </row>
    <row r="15" spans="1:6" ht="9.75" customHeight="1">
      <c r="A15" s="127" t="s">
        <v>42</v>
      </c>
      <c r="B15" s="466"/>
      <c r="C15" s="464"/>
      <c r="D15" s="464"/>
      <c r="E15" s="464"/>
      <c r="F15" s="464"/>
    </row>
    <row r="16" spans="1:6" ht="9.75" customHeight="1">
      <c r="A16" s="127" t="s">
        <v>43</v>
      </c>
      <c r="B16" s="466"/>
      <c r="C16" s="464"/>
      <c r="D16" s="464"/>
      <c r="E16" s="464"/>
      <c r="F16" s="464"/>
    </row>
    <row r="17" spans="1:6" ht="9.75" customHeight="1">
      <c r="A17" s="127" t="s">
        <v>44</v>
      </c>
      <c r="B17" s="466"/>
      <c r="C17" s="464"/>
      <c r="D17" s="464"/>
      <c r="E17" s="464"/>
      <c r="F17" s="464"/>
    </row>
    <row r="18" spans="1:6" ht="9.75" customHeight="1">
      <c r="A18" s="127" t="s">
        <v>45</v>
      </c>
      <c r="B18" s="466"/>
      <c r="C18" s="464"/>
      <c r="D18" s="464"/>
      <c r="E18" s="464"/>
      <c r="F18" s="464"/>
    </row>
    <row r="19" spans="1:6" ht="9.75" customHeight="1">
      <c r="A19" s="128" t="s">
        <v>46</v>
      </c>
      <c r="B19" s="426"/>
      <c r="C19" s="465"/>
      <c r="D19" s="465"/>
      <c r="E19" s="465"/>
      <c r="F19" s="465"/>
    </row>
    <row r="20" spans="1:6" ht="9.75" customHeight="1">
      <c r="A20" s="126" t="s">
        <v>48</v>
      </c>
      <c r="B20" s="425" t="s">
        <v>53</v>
      </c>
      <c r="C20" s="463">
        <v>27.9</v>
      </c>
      <c r="D20" s="463">
        <v>38.9</v>
      </c>
      <c r="E20" s="463">
        <v>28.6</v>
      </c>
      <c r="F20" s="463">
        <v>39.4</v>
      </c>
    </row>
    <row r="21" spans="1:6" ht="9.75" customHeight="1">
      <c r="A21" s="127" t="s">
        <v>49</v>
      </c>
      <c r="B21" s="466"/>
      <c r="C21" s="464"/>
      <c r="D21" s="464"/>
      <c r="E21" s="464"/>
      <c r="F21" s="464"/>
    </row>
    <row r="22" spans="1:6" ht="9.75" customHeight="1">
      <c r="A22" s="127" t="s">
        <v>50</v>
      </c>
      <c r="B22" s="466"/>
      <c r="C22" s="464"/>
      <c r="D22" s="464"/>
      <c r="E22" s="464"/>
      <c r="F22" s="464"/>
    </row>
    <row r="23" spans="1:6" ht="9.75" customHeight="1">
      <c r="A23" s="127" t="s">
        <v>51</v>
      </c>
      <c r="B23" s="466"/>
      <c r="C23" s="464"/>
      <c r="D23" s="464"/>
      <c r="E23" s="464"/>
      <c r="F23" s="464"/>
    </row>
    <row r="24" spans="1:6" ht="9.75" customHeight="1">
      <c r="A24" s="128" t="s">
        <v>52</v>
      </c>
      <c r="B24" s="426"/>
      <c r="C24" s="465"/>
      <c r="D24" s="465"/>
      <c r="E24" s="465"/>
      <c r="F24" s="465"/>
    </row>
    <row r="25" spans="1:6" ht="9.75" customHeight="1">
      <c r="A25" s="126" t="s">
        <v>54</v>
      </c>
      <c r="B25" s="470" t="s">
        <v>57</v>
      </c>
      <c r="C25" s="463">
        <v>21.9</v>
      </c>
      <c r="D25" s="463">
        <v>10.1</v>
      </c>
      <c r="E25" s="463">
        <v>22.4</v>
      </c>
      <c r="F25" s="463">
        <v>9.7</v>
      </c>
    </row>
    <row r="26" spans="1:6" ht="9.75" customHeight="1">
      <c r="A26" s="127" t="s">
        <v>55</v>
      </c>
      <c r="B26" s="470"/>
      <c r="C26" s="464"/>
      <c r="D26" s="464"/>
      <c r="E26" s="464"/>
      <c r="F26" s="464"/>
    </row>
    <row r="27" spans="1:6" ht="9.75" customHeight="1">
      <c r="A27" s="128" t="s">
        <v>56</v>
      </c>
      <c r="B27" s="470"/>
      <c r="C27" s="465"/>
      <c r="D27" s="465"/>
      <c r="E27" s="465"/>
      <c r="F27" s="465"/>
    </row>
    <row r="28" spans="1:6" ht="9.75" customHeight="1">
      <c r="A28" s="126" t="s">
        <v>58</v>
      </c>
      <c r="B28" s="28" t="s">
        <v>59</v>
      </c>
      <c r="C28" s="77">
        <v>3.3</v>
      </c>
      <c r="D28" s="130">
        <v>18.9</v>
      </c>
      <c r="E28" s="77">
        <v>3.6</v>
      </c>
      <c r="F28" s="77">
        <v>20</v>
      </c>
    </row>
    <row r="29" spans="1:6" ht="9.75" customHeight="1">
      <c r="A29" s="102" t="s">
        <v>60</v>
      </c>
      <c r="B29" s="104"/>
      <c r="C29" s="77">
        <v>17.8</v>
      </c>
      <c r="D29" s="77">
        <v>13.3</v>
      </c>
      <c r="E29" s="77">
        <v>16.9</v>
      </c>
      <c r="F29" s="77">
        <v>12.5</v>
      </c>
    </row>
    <row r="30" spans="1:6" s="94" customFormat="1" ht="9.75" customHeight="1">
      <c r="A30" s="480" t="s">
        <v>275</v>
      </c>
      <c r="B30" s="481"/>
      <c r="C30" s="131">
        <f>SUM(C4:C29)</f>
        <v>100.29999999999998</v>
      </c>
      <c r="D30" s="131">
        <f>SUM(D4:D29)</f>
        <v>99.99999999999999</v>
      </c>
      <c r="E30" s="131">
        <f>SUM(E4:E29)</f>
        <v>100</v>
      </c>
      <c r="F30" s="131">
        <f>SUM(F4:F29)</f>
        <v>100</v>
      </c>
    </row>
    <row r="31" spans="1:6" ht="9.75" customHeight="1">
      <c r="A31" s="455"/>
      <c r="B31" s="428"/>
      <c r="C31" s="132">
        <v>2463</v>
      </c>
      <c r="D31" s="132">
        <v>2463</v>
      </c>
      <c r="E31" s="132">
        <v>2747</v>
      </c>
      <c r="F31" s="132">
        <v>2747</v>
      </c>
    </row>
    <row r="32" spans="1:4" ht="12" customHeight="1">
      <c r="A32" s="163"/>
      <c r="B32" s="163"/>
      <c r="C32" s="164"/>
      <c r="D32" s="165"/>
    </row>
    <row r="33" spans="1:6" ht="12" customHeight="1">
      <c r="A33" s="467" t="s">
        <v>276</v>
      </c>
      <c r="B33" s="467"/>
      <c r="C33" s="467"/>
      <c r="D33" s="467"/>
      <c r="E33" s="467"/>
      <c r="F33" s="467"/>
    </row>
    <row r="34" spans="1:6" ht="25.5" customHeight="1">
      <c r="A34" s="427" t="s">
        <v>61</v>
      </c>
      <c r="B34" s="468"/>
      <c r="C34" s="469"/>
      <c r="D34" s="121" t="s">
        <v>256</v>
      </c>
      <c r="E34" s="121" t="s">
        <v>4</v>
      </c>
      <c r="F34" s="22"/>
    </row>
    <row r="35" spans="1:6" ht="12" customHeight="1">
      <c r="A35" s="102" t="s">
        <v>62</v>
      </c>
      <c r="B35" s="103"/>
      <c r="C35" s="103"/>
      <c r="D35" s="105">
        <v>1.91</v>
      </c>
      <c r="E35" s="161">
        <v>1.93</v>
      </c>
      <c r="F35" s="22"/>
    </row>
    <row r="36" spans="1:6" ht="12" customHeight="1">
      <c r="A36" s="102" t="s">
        <v>63</v>
      </c>
      <c r="B36" s="103"/>
      <c r="C36" s="103"/>
      <c r="D36" s="105">
        <v>0.2</v>
      </c>
      <c r="E36" s="161">
        <v>0.22</v>
      </c>
      <c r="F36" s="22"/>
    </row>
    <row r="37" spans="1:6" ht="12" customHeight="1">
      <c r="A37" s="102" t="s">
        <v>64</v>
      </c>
      <c r="B37" s="103"/>
      <c r="C37" s="103"/>
      <c r="D37" s="105">
        <v>0.2</v>
      </c>
      <c r="E37" s="161">
        <v>0.18</v>
      </c>
      <c r="F37" s="22"/>
    </row>
    <row r="38" spans="1:6" ht="12" customHeight="1">
      <c r="A38" s="102" t="s">
        <v>65</v>
      </c>
      <c r="B38" s="103"/>
      <c r="C38" s="103"/>
      <c r="D38" s="105">
        <v>2.15</v>
      </c>
      <c r="E38" s="161">
        <v>2.18</v>
      </c>
      <c r="F38" s="22"/>
    </row>
    <row r="39" spans="1:6" ht="12" customHeight="1">
      <c r="A39" s="102" t="s">
        <v>66</v>
      </c>
      <c r="B39" s="103"/>
      <c r="C39" s="103"/>
      <c r="D39" s="105">
        <v>21.23</v>
      </c>
      <c r="E39" s="161">
        <v>20.06</v>
      </c>
      <c r="F39" s="22"/>
    </row>
    <row r="40" spans="1:6" ht="12" customHeight="1">
      <c r="A40" s="102" t="s">
        <v>67</v>
      </c>
      <c r="B40" s="103"/>
      <c r="C40" s="103"/>
      <c r="D40" s="105">
        <v>27.61</v>
      </c>
      <c r="E40" s="161">
        <v>30.51</v>
      </c>
      <c r="F40" s="22"/>
    </row>
    <row r="41" spans="1:6" ht="12" customHeight="1">
      <c r="A41" s="102" t="s">
        <v>68</v>
      </c>
      <c r="B41" s="103"/>
      <c r="C41" s="103"/>
      <c r="D41" s="105">
        <v>0.69</v>
      </c>
      <c r="E41" s="161">
        <v>0.76</v>
      </c>
      <c r="F41" s="22"/>
    </row>
    <row r="42" spans="1:6" ht="12" customHeight="1">
      <c r="A42" s="102" t="s">
        <v>69</v>
      </c>
      <c r="B42" s="103"/>
      <c r="C42" s="103"/>
      <c r="D42" s="105">
        <v>36.09</v>
      </c>
      <c r="E42" s="161">
        <v>34.73</v>
      </c>
      <c r="F42" s="22"/>
    </row>
    <row r="43" spans="1:6" ht="12" customHeight="1">
      <c r="A43" s="102" t="s">
        <v>70</v>
      </c>
      <c r="B43" s="103"/>
      <c r="C43" s="103"/>
      <c r="D43" s="105">
        <v>0.16</v>
      </c>
      <c r="E43" s="161">
        <v>0.22</v>
      </c>
      <c r="F43" s="22"/>
    </row>
    <row r="44" spans="1:6" ht="12" customHeight="1">
      <c r="A44" s="102" t="s">
        <v>75</v>
      </c>
      <c r="B44" s="103"/>
      <c r="C44" s="103"/>
      <c r="D44" s="105">
        <v>1.79</v>
      </c>
      <c r="E44" s="161">
        <v>1.82</v>
      </c>
      <c r="F44" s="22"/>
    </row>
    <row r="45" spans="1:6" ht="12" customHeight="1">
      <c r="A45" s="102" t="s">
        <v>71</v>
      </c>
      <c r="B45" s="103"/>
      <c r="C45" s="103"/>
      <c r="D45" s="105">
        <v>0.16</v>
      </c>
      <c r="E45" s="161">
        <v>0.15</v>
      </c>
      <c r="F45" s="22"/>
    </row>
    <row r="46" spans="1:6" ht="12" customHeight="1">
      <c r="A46" s="102" t="s">
        <v>72</v>
      </c>
      <c r="B46" s="103"/>
      <c r="C46" s="103"/>
      <c r="D46" s="105">
        <v>1.06</v>
      </c>
      <c r="E46" s="161">
        <v>1.02</v>
      </c>
      <c r="F46" s="22"/>
    </row>
    <row r="47" spans="1:6" ht="12" customHeight="1">
      <c r="A47" s="102" t="s">
        <v>25</v>
      </c>
      <c r="B47" s="103"/>
      <c r="C47" s="103"/>
      <c r="D47" s="105">
        <v>6.74</v>
      </c>
      <c r="E47" s="161">
        <v>6.22</v>
      </c>
      <c r="F47" s="22"/>
    </row>
    <row r="48" spans="1:6" ht="12" customHeight="1">
      <c r="A48" s="452" t="s">
        <v>275</v>
      </c>
      <c r="B48" s="453"/>
      <c r="C48" s="454"/>
      <c r="D48" s="107">
        <f>SUM(D35:D47)</f>
        <v>99.99</v>
      </c>
      <c r="E48" s="107">
        <f>SUM(E35:E47)</f>
        <v>99.99999999999999</v>
      </c>
      <c r="F48" s="22"/>
    </row>
    <row r="49" spans="1:5" s="22" customFormat="1" ht="11.25">
      <c r="A49" s="455"/>
      <c r="B49" s="456"/>
      <c r="C49" s="428"/>
      <c r="D49" s="133">
        <v>2463</v>
      </c>
      <c r="E49" s="133">
        <v>2747</v>
      </c>
    </row>
    <row r="50" spans="3:5" s="22" customFormat="1" ht="11.25">
      <c r="C50" s="119"/>
      <c r="E50" s="24"/>
    </row>
  </sheetData>
  <sheetProtection/>
  <mergeCells count="33">
    <mergeCell ref="A2:B2"/>
    <mergeCell ref="A30:B31"/>
    <mergeCell ref="A48:C49"/>
    <mergeCell ref="A34:C34"/>
    <mergeCell ref="A3:B3"/>
    <mergeCell ref="C2:D2"/>
    <mergeCell ref="A33:F33"/>
    <mergeCell ref="B5:B7"/>
    <mergeCell ref="B8:B13"/>
    <mergeCell ref="B14:B19"/>
    <mergeCell ref="B20:B24"/>
    <mergeCell ref="B25:B27"/>
    <mergeCell ref="C8:C13"/>
    <mergeCell ref="C25:C27"/>
    <mergeCell ref="C5:C7"/>
    <mergeCell ref="D5:D7"/>
    <mergeCell ref="E2:F2"/>
    <mergeCell ref="E5:E7"/>
    <mergeCell ref="F5:F7"/>
    <mergeCell ref="E8:E13"/>
    <mergeCell ref="F8:F13"/>
    <mergeCell ref="D25:D27"/>
    <mergeCell ref="D8:D13"/>
    <mergeCell ref="D14:D19"/>
    <mergeCell ref="D20:D24"/>
    <mergeCell ref="E25:E27"/>
    <mergeCell ref="F25:F27"/>
    <mergeCell ref="C14:C19"/>
    <mergeCell ref="C20:C24"/>
    <mergeCell ref="E14:E19"/>
    <mergeCell ref="F14:F19"/>
    <mergeCell ref="E20:E24"/>
    <mergeCell ref="F20:F24"/>
  </mergeCells>
  <printOptions horizontalCentered="1" verticalCentered="1"/>
  <pageMargins left="0.23622047244094488" right="0.03937007874015748" top="0.7480314960629921" bottom="0.354330708661417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BERARD, Arnaud (DREES/EXTERNE/EXTERNES)</dc:creator>
  <cp:keywords/>
  <dc:description/>
  <cp:lastModifiedBy>BERARD, Arnaud (DREES/EXTERNE/EXTERNES)</cp:lastModifiedBy>
  <cp:lastPrinted>2013-02-18T15:10:31Z</cp:lastPrinted>
  <dcterms:created xsi:type="dcterms:W3CDTF">2007-01-15T13:54:20Z</dcterms:created>
  <dcterms:modified xsi:type="dcterms:W3CDTF">2020-10-23T13:48:01Z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