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860" yWindow="165" windowWidth="9195" windowHeight="10125" activeTab="0"/>
  </bookViews>
  <sheets>
    <sheet name="TAB 1" sheetId="1" r:id="rId1"/>
    <sheet name="GRAPH 1" sheetId="2" r:id="rId2"/>
    <sheet name="GRAPH 2" sheetId="3" r:id="rId3"/>
    <sheet name="GRAPH 3" sheetId="4" r:id="rId4"/>
    <sheet name="TAB 2" sheetId="5" r:id="rId5"/>
    <sheet name="Une Internet" sheetId="6" r:id="rId6"/>
  </sheets>
  <definedNames>
    <definedName name="Z_D971E691_7D1F_4085_A404_CEE308DE5F7C_.wvu.PrintArea" localSheetId="0" hidden="1">'TAB 1'!$A$2:$J$40</definedName>
    <definedName name="_xlnm.Print_Area" localSheetId="1">'GRAPH 1'!$B$1:$H$29</definedName>
    <definedName name="_xlnm.Print_Area" localSheetId="0">'TAB 1'!$A$1:$K$42</definedName>
    <definedName name="_xlnm.Print_Area" localSheetId="4">'TAB 2'!$B$1:$I$17</definedName>
  </definedNames>
  <calcPr fullCalcOnLoad="1"/>
</workbook>
</file>

<file path=xl/sharedStrings.xml><?xml version="1.0" encoding="utf-8"?>
<sst xmlns="http://schemas.openxmlformats.org/spreadsheetml/2006/main" count="112" uniqueCount="94">
  <si>
    <t xml:space="preserve">Enfants confiés à l'ASE </t>
  </si>
  <si>
    <t xml:space="preserve">            tutelle</t>
  </si>
  <si>
    <t xml:space="preserve">            placement à l'ASE par le juge</t>
  </si>
  <si>
    <t>Aides ménagères</t>
  </si>
  <si>
    <t>Aide sociale à l'hébergement (ASH)</t>
  </si>
  <si>
    <t>Accueil chez des particuliers</t>
  </si>
  <si>
    <t>Aides ménagères et auxiliaires de vie</t>
  </si>
  <si>
    <t>Accueil de jour</t>
  </si>
  <si>
    <t>Enfants accueillis à l'ASE</t>
  </si>
  <si>
    <t>Placements directs par un juge</t>
  </si>
  <si>
    <t>Actions éducatives à domicile (AED)</t>
  </si>
  <si>
    <t>Actions éducatives en milieu ouvert (AEMO)</t>
  </si>
  <si>
    <t>-</t>
  </si>
  <si>
    <t>ACTP à domicile</t>
  </si>
  <si>
    <t>ASH</t>
  </si>
  <si>
    <t>Accueil de jour ou accueil par des particuliers</t>
  </si>
  <si>
    <t>ACTP en établissement</t>
  </si>
  <si>
    <t>APA à domicile</t>
  </si>
  <si>
    <t>APA en établissement</t>
  </si>
  <si>
    <t>Enfants confiés à l'aide sociale à l'enfance</t>
  </si>
  <si>
    <t>Revenu minimum d'insertion (RMI) (3)</t>
  </si>
  <si>
    <t>Contrat d'insertion (4)</t>
  </si>
  <si>
    <t xml:space="preserve"> Mesures administratives dont :</t>
  </si>
  <si>
    <t xml:space="preserve">           pupilles</t>
  </si>
  <si>
    <t xml:space="preserve"> Mesures judiciaires (1) dont :</t>
  </si>
  <si>
    <t xml:space="preserve">            délégation de l'autorité parentale à l'ASE</t>
  </si>
  <si>
    <t>Placements directs par un juge (2)</t>
  </si>
  <si>
    <t>2014 (p)</t>
  </si>
  <si>
    <t>Revenu de solidarité outre-mer (RSO)</t>
  </si>
  <si>
    <t>Accueil familial</t>
  </si>
  <si>
    <t>Allocation compensatrice pour tierce personne (ACTP) (2)</t>
  </si>
  <si>
    <t>Prestation de compensation du handicap (PCH) (2)</t>
  </si>
  <si>
    <t>Revenu de solidarité active (RSA) socle (3)</t>
  </si>
  <si>
    <t>Évolution (en %)</t>
  </si>
  <si>
    <t>Aides à l'accueil des personnes âgées</t>
  </si>
  <si>
    <t>Aides à domicile des personnes âgées</t>
  </si>
  <si>
    <t>Aides à domicile des personnes handicapées</t>
  </si>
  <si>
    <t>Aides à l'accueil des personnes handicapées</t>
  </si>
  <si>
    <t>PCH</t>
  </si>
  <si>
    <t>2010-2014</t>
  </si>
  <si>
    <t>2013-2014</t>
  </si>
  <si>
    <t>Aide aux personnes âgées</t>
  </si>
  <si>
    <t>Aide aux personnes handicapées</t>
  </si>
  <si>
    <t>Aide sociale au titre de l'insertion</t>
  </si>
  <si>
    <t>Aide sociale à l'enfance (ASE)</t>
  </si>
  <si>
    <t>Total ACTP</t>
  </si>
  <si>
    <t>ACTP (2)</t>
  </si>
  <si>
    <t>Total PCH</t>
  </si>
  <si>
    <t>APA</t>
  </si>
  <si>
    <t>Total APA</t>
  </si>
  <si>
    <t>Allocation personnalisée d'autonomie (APA) (1)</t>
  </si>
  <si>
    <t xml:space="preserve">Actions éducatives </t>
  </si>
  <si>
    <t>Tableau 2 Les enfants accueillis au titre de l’aide sociale à l’enfance (ASE)</t>
  </si>
  <si>
    <t>Évolution en %</t>
  </si>
  <si>
    <t xml:space="preserve">           accueil provisoire de mineurs</t>
  </si>
  <si>
    <t xml:space="preserve">           accueil provisoire de jeunes majeurs</t>
  </si>
  <si>
    <t>Total des enfants accueillis au titre de l'ASE</t>
  </si>
  <si>
    <t>En %</t>
  </si>
  <si>
    <t>Graphique - Répartition des aides sociales départementales</t>
  </si>
  <si>
    <t>Aide aux personnes âgées dont</t>
  </si>
  <si>
    <t xml:space="preserve">  APA</t>
  </si>
  <si>
    <t xml:space="preserve">  Aide aux personnes âgées hors APA</t>
  </si>
  <si>
    <t>Total</t>
  </si>
  <si>
    <t>APA : aide personnalisée d'autonomie.</t>
  </si>
  <si>
    <t xml:space="preserve">dont : Total aide sociale aux personnes âgées,
handicapées et à l'enfance </t>
  </si>
  <si>
    <t>Total des prestations d'aide sociale départementale</t>
  </si>
  <si>
    <t>2010/2014</t>
  </si>
  <si>
    <t>2013/2014</t>
  </si>
  <si>
    <t>Aides à domicile</t>
  </si>
  <si>
    <t>Aides à l'accueil</t>
  </si>
  <si>
    <t>Enfants accueilis</t>
  </si>
  <si>
    <t>• enfants confiés</t>
  </si>
  <si>
    <t>- Mesures administratives</t>
  </si>
  <si>
    <t>- Mesures judiciaires</t>
  </si>
  <si>
    <t>• Placements directs</t>
  </si>
  <si>
    <t>Actions éducatives</t>
  </si>
  <si>
    <t>- AED</t>
  </si>
  <si>
    <t>- AEMO</t>
  </si>
  <si>
    <t>%</t>
  </si>
  <si>
    <t>Tableau 1 Les prestations d’aide sociale départementale</t>
  </si>
  <si>
    <t>Graphique n°1 Répartition des aides sociales aux personnes âgées</t>
  </si>
  <si>
    <t>Graphique n° 2 Répartition des aides sociales aux personnes handicapées</t>
  </si>
  <si>
    <t>APA : allocation personnalisée d’autonomie ; ASH : aide sociale à l’hébergement.</t>
  </si>
  <si>
    <t>Champ • France métropolitaine et DOM (hors Mayotte), effectifs au 31 décembre 2014.</t>
  </si>
  <si>
    <t>Sources • DREES, enquête Aide sociale 2014.</t>
  </si>
  <si>
    <t>ACTP : allocation compensatrice pour tierce personne ; PCH : prestation de compensation du handicap ;</t>
  </si>
  <si>
    <t>ASH : aide sociale à l’hébergement.</t>
  </si>
  <si>
    <t>Graphique n°3 Répartition des aides sociales à l’enfance : actions éducatives et placements</t>
  </si>
  <si>
    <t>(1) Y compris retraits partiels de l’autorité parentale.</t>
  </si>
  <si>
    <t>(2) Mesures pour lesquelles les services de l’ASE sont uniquement financeurs.</t>
  </si>
  <si>
    <t>(p) Données provisoires.</t>
  </si>
  <si>
    <t>Note • Les chiffres sont arrondis à la dizaine. Les sommes des données détaillées peuvent donc différer légèrement des totaux.</t>
  </si>
  <si>
    <t>Champ • France métropolitaine et DOM (hors Mayotte), effectifs au 31 décembre de chaque année.</t>
  </si>
  <si>
    <t>Sources • DREES, enquêtes Aide sociale 2010 à 2014.</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</si>
</sst>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00%"/>
    <numFmt numFmtId="167" formatCode="0.0000%"/>
    <numFmt numFmtId="168" formatCode="0.00000%"/>
    <numFmt numFmtId="169" formatCode="0.000000%"/>
    <numFmt numFmtId="170" formatCode="[$-40C]dddd\ d\ mmmm\ yyyy"/>
    <numFmt numFmtId="171" formatCode="_-* #,##0.000\ _€_-;\-* #,##0.000\ _€_-;_-* &quot;-&quot;??\ _€_-;_-@_-"/>
    <numFmt numFmtId="172" formatCode="_-* #,##0.0\ _€_-;\-* #,##0.0\ _€_-;_-* &quot;-&quot;??\ _€_-;_-@_-"/>
    <numFmt numFmtId="173" formatCode="_-* #,##0\ _€_-;\-* #,##0\ _€_-;_-* &quot;-&quot;??\ _€_-;_-@_-"/>
    <numFmt numFmtId="174" formatCode="#,##0_ ;\-#,##0\ "/>
    <numFmt numFmtId="175" formatCode="#,##0.0"/>
    <numFmt numFmtId="176" formatCode="_-* #,##0.0\ _€_-;\-* #,##0.0\ _€_-;_-* &quot;-&quot;?\ _€_-;_-@_-"/>
    <numFmt numFmtId="177" formatCode="0.0000000"/>
  </numFmts>
  <fonts count="45">
    <font>
      <sz val="10"/>
      <name val="Arial"/>
      <family val="0"/>
    </font>
    <font>
      <sz val="11"/>
      <color indexed="8"/>
      <name val="Calibri"/>
      <family val="2"/>
    </font>
    <font>
      <sz val="8"/>
      <name val="Arial"/>
      <family val="2"/>
    </font>
    <font>
      <b/>
      <sz val="8"/>
      <name val="Arial"/>
      <family val="2"/>
    </font>
    <font>
      <sz val="12"/>
      <name val="Arial"/>
      <family val="2"/>
    </font>
    <font>
      <b/>
      <u val="single"/>
      <sz val="8"/>
      <name val="Arial"/>
      <family val="2"/>
    </font>
    <font>
      <strike/>
      <sz val="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0" borderId="2" applyNumberFormat="0" applyFill="0" applyAlignment="0" applyProtection="0"/>
    <xf numFmtId="0" fontId="0" fillId="27" borderId="3" applyNumberFormat="0" applyFont="0" applyAlignment="0" applyProtection="0"/>
    <xf numFmtId="0" fontId="31" fillId="28" borderId="1" applyNumberFormat="0" applyAlignment="0" applyProtection="0"/>
    <xf numFmtId="0" fontId="32" fillId="29"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0" borderId="0" applyNumberFormat="0" applyBorder="0" applyAlignment="0" applyProtection="0"/>
    <xf numFmtId="0" fontId="4" fillId="0" borderId="0">
      <alignment/>
      <protection/>
    </xf>
    <xf numFmtId="9" fontId="0" fillId="0" borderId="0" applyFont="0" applyFill="0" applyBorder="0" applyAlignment="0" applyProtection="0"/>
    <xf numFmtId="9" fontId="4" fillId="0" borderId="0" applyFont="0" applyFill="0" applyBorder="0" applyAlignment="0" applyProtection="0"/>
    <xf numFmtId="0" fontId="36" fillId="31" borderId="0" applyNumberFormat="0" applyBorder="0" applyAlignment="0" applyProtection="0"/>
    <xf numFmtId="0" fontId="37" fillId="26" borderId="4"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2" borderId="9" applyNumberFormat="0" applyAlignment="0" applyProtection="0"/>
  </cellStyleXfs>
  <cellXfs count="83">
    <xf numFmtId="0" fontId="0" fillId="0" borderId="0" xfId="0" applyAlignment="1">
      <alignment/>
    </xf>
    <xf numFmtId="0" fontId="3"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left" vertical="center"/>
    </xf>
    <xf numFmtId="0" fontId="2" fillId="0" borderId="0" xfId="0" applyFont="1" applyFill="1" applyBorder="1" applyAlignment="1">
      <alignment horizontal="center" vertical="center"/>
    </xf>
    <xf numFmtId="0" fontId="3" fillId="0" borderId="10" xfId="0" applyFont="1" applyFill="1" applyBorder="1" applyAlignment="1">
      <alignment horizontal="left" vertical="center"/>
    </xf>
    <xf numFmtId="0" fontId="2" fillId="0" borderId="0" xfId="0" applyFont="1" applyFill="1" applyBorder="1" applyAlignment="1">
      <alignment vertical="center"/>
    </xf>
    <xf numFmtId="0" fontId="2" fillId="0" borderId="0" xfId="0" applyFont="1" applyFill="1" applyBorder="1" applyAlignment="1">
      <alignment vertical="center" wrapText="1"/>
    </xf>
    <xf numFmtId="10" fontId="2" fillId="0" borderId="0" xfId="53" applyNumberFormat="1" applyFont="1" applyFill="1" applyBorder="1" applyAlignment="1">
      <alignment horizontal="center" vertical="center"/>
    </xf>
    <xf numFmtId="164" fontId="2" fillId="0" borderId="0" xfId="53" applyNumberFormat="1" applyFont="1" applyFill="1" applyBorder="1" applyAlignment="1">
      <alignment vertical="center"/>
    </xf>
    <xf numFmtId="164" fontId="2" fillId="0" borderId="0" xfId="0" applyNumberFormat="1" applyFont="1" applyFill="1" applyBorder="1" applyAlignment="1">
      <alignment vertical="center"/>
    </xf>
    <xf numFmtId="1" fontId="2" fillId="0" borderId="10" xfId="0" applyNumberFormat="1" applyFont="1" applyFill="1" applyBorder="1" applyAlignment="1">
      <alignment horizontal="center" vertical="center"/>
    </xf>
    <xf numFmtId="10" fontId="2" fillId="0" borderId="0" xfId="53" applyNumberFormat="1" applyFont="1" applyFill="1" applyBorder="1" applyAlignment="1">
      <alignment vertical="center"/>
    </xf>
    <xf numFmtId="0" fontId="2" fillId="0" borderId="10" xfId="0" applyFont="1" applyFill="1" applyBorder="1" applyAlignment="1">
      <alignment vertical="center"/>
    </xf>
    <xf numFmtId="9" fontId="2" fillId="0" borderId="0" xfId="53" applyFont="1" applyFill="1" applyBorder="1" applyAlignment="1">
      <alignment vertical="center"/>
    </xf>
    <xf numFmtId="10" fontId="2" fillId="0" borderId="0" xfId="0" applyNumberFormat="1" applyFont="1" applyFill="1" applyBorder="1" applyAlignment="1">
      <alignment vertical="center"/>
    </xf>
    <xf numFmtId="173" fontId="3" fillId="0" borderId="0" xfId="47" applyNumberFormat="1" applyFont="1" applyFill="1" applyBorder="1" applyAlignment="1">
      <alignment vertical="center"/>
    </xf>
    <xf numFmtId="0" fontId="2" fillId="0" borderId="0" xfId="0" applyFont="1" applyFill="1" applyBorder="1" applyAlignment="1">
      <alignment horizontal="center" vertical="center"/>
    </xf>
    <xf numFmtId="172" fontId="2" fillId="0" borderId="0" xfId="47" applyNumberFormat="1" applyFont="1" applyFill="1" applyBorder="1" applyAlignment="1">
      <alignment vertical="center"/>
    </xf>
    <xf numFmtId="173" fontId="2" fillId="0" borderId="0" xfId="47" applyNumberFormat="1" applyFont="1" applyFill="1" applyBorder="1" applyAlignment="1">
      <alignment vertical="center"/>
    </xf>
    <xf numFmtId="0" fontId="2" fillId="0" borderId="0" xfId="0" applyFont="1" applyFill="1" applyBorder="1" applyAlignment="1">
      <alignment horizontal="right" vertical="center"/>
    </xf>
    <xf numFmtId="164" fontId="2" fillId="0" borderId="0" xfId="53" applyNumberFormat="1" applyFont="1" applyFill="1" applyBorder="1" applyAlignment="1">
      <alignment horizontal="center" vertical="center"/>
    </xf>
    <xf numFmtId="0" fontId="5"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6" fillId="0" borderId="0" xfId="0" applyFont="1" applyFill="1" applyBorder="1" applyAlignment="1">
      <alignment vertical="center"/>
    </xf>
    <xf numFmtId="3" fontId="2" fillId="0" borderId="0" xfId="0" applyNumberFormat="1" applyFont="1" applyFill="1" applyBorder="1" applyAlignment="1">
      <alignment vertical="center"/>
    </xf>
    <xf numFmtId="3" fontId="3" fillId="0" borderId="0" xfId="0" applyNumberFormat="1" applyFont="1" applyFill="1" applyBorder="1" applyAlignment="1">
      <alignment vertical="center"/>
    </xf>
    <xf numFmtId="9" fontId="2" fillId="0" borderId="0" xfId="53" applyNumberFormat="1" applyFont="1" applyFill="1" applyBorder="1" applyAlignment="1">
      <alignment vertical="center"/>
    </xf>
    <xf numFmtId="0" fontId="3" fillId="0" borderId="0" xfId="0" applyFont="1" applyFill="1" applyBorder="1" applyAlignment="1">
      <alignment horizontal="left" vertical="center" wrapText="1"/>
    </xf>
    <xf numFmtId="9" fontId="3" fillId="0" borderId="0" xfId="53" applyFont="1" applyFill="1" applyBorder="1" applyAlignment="1">
      <alignment vertical="center"/>
    </xf>
    <xf numFmtId="172" fontId="3" fillId="0" borderId="0" xfId="47" applyNumberFormat="1" applyFont="1" applyFill="1" applyBorder="1" applyAlignment="1">
      <alignment vertical="center"/>
    </xf>
    <xf numFmtId="3" fontId="2" fillId="0" borderId="0" xfId="0" applyNumberFormat="1" applyFont="1" applyFill="1" applyBorder="1" applyAlignment="1">
      <alignment vertical="center"/>
    </xf>
    <xf numFmtId="9" fontId="3" fillId="0" borderId="0" xfId="0" applyNumberFormat="1" applyFont="1" applyFill="1" applyBorder="1" applyAlignment="1">
      <alignment horizontal="center" vertical="center"/>
    </xf>
    <xf numFmtId="0" fontId="2" fillId="0" borderId="0" xfId="0" applyFont="1" applyFill="1" applyBorder="1" applyAlignment="1">
      <alignment horizontal="left" vertical="center" wrapText="1"/>
    </xf>
    <xf numFmtId="9" fontId="2" fillId="0" borderId="0" xfId="0" applyNumberFormat="1" applyFont="1" applyFill="1" applyBorder="1" applyAlignment="1">
      <alignment vertical="center"/>
    </xf>
    <xf numFmtId="9" fontId="2" fillId="0" borderId="0" xfId="53" applyFont="1" applyFill="1" applyBorder="1" applyAlignment="1">
      <alignment horizontal="center" vertical="center"/>
    </xf>
    <xf numFmtId="9" fontId="2" fillId="0" borderId="0" xfId="53" applyNumberFormat="1"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10" xfId="0" applyFont="1" applyFill="1" applyBorder="1" applyAlignment="1">
      <alignment horizontal="center" vertical="center"/>
    </xf>
    <xf numFmtId="3" fontId="3" fillId="0" borderId="10" xfId="0" applyNumberFormat="1" applyFont="1" applyFill="1" applyBorder="1" applyAlignment="1">
      <alignment horizontal="center" vertical="center"/>
    </xf>
    <xf numFmtId="0" fontId="3" fillId="0" borderId="10" xfId="0" applyFont="1" applyFill="1" applyBorder="1" applyAlignment="1">
      <alignment vertical="center"/>
    </xf>
    <xf numFmtId="3" fontId="2" fillId="0" borderId="10" xfId="0" applyNumberFormat="1" applyFont="1" applyFill="1" applyBorder="1" applyAlignment="1">
      <alignment vertical="center"/>
    </xf>
    <xf numFmtId="3" fontId="2" fillId="0" borderId="10" xfId="0" applyNumberFormat="1" applyFont="1" applyFill="1" applyBorder="1" applyAlignment="1">
      <alignment horizontal="center" vertical="center"/>
    </xf>
    <xf numFmtId="3" fontId="3" fillId="0" borderId="10" xfId="0" applyNumberFormat="1" applyFont="1" applyFill="1" applyBorder="1" applyAlignment="1" applyProtection="1">
      <alignment horizontal="center" vertical="center"/>
      <protection/>
    </xf>
    <xf numFmtId="3" fontId="2" fillId="0" borderId="10" xfId="0" applyNumberFormat="1" applyFont="1" applyFill="1" applyBorder="1" applyAlignment="1" applyProtection="1">
      <alignment horizontal="center" vertical="center"/>
      <protection/>
    </xf>
    <xf numFmtId="3" fontId="3" fillId="0" borderId="10" xfId="0" applyNumberFormat="1" applyFont="1" applyFill="1" applyBorder="1" applyAlignment="1">
      <alignment horizontal="center" vertical="center"/>
    </xf>
    <xf numFmtId="0" fontId="2" fillId="0" borderId="10" xfId="0" applyFont="1" applyFill="1" applyBorder="1" applyAlignment="1">
      <alignment vertical="center" wrapText="1"/>
    </xf>
    <xf numFmtId="3" fontId="2" fillId="0" borderId="10" xfId="0" applyNumberFormat="1" applyFont="1" applyFill="1" applyBorder="1" applyAlignment="1">
      <alignment vertical="center"/>
    </xf>
    <xf numFmtId="3"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xf>
    <xf numFmtId="3" fontId="3" fillId="0" borderId="10" xfId="0" applyNumberFormat="1" applyFont="1" applyFill="1" applyBorder="1" applyAlignment="1">
      <alignment horizontal="center" vertical="center"/>
    </xf>
    <xf numFmtId="3" fontId="2" fillId="0" borderId="10" xfId="0" applyNumberFormat="1" applyFont="1" applyFill="1" applyBorder="1" applyAlignment="1">
      <alignment horizontal="center" vertical="center"/>
    </xf>
    <xf numFmtId="0" fontId="2" fillId="0" borderId="0" xfId="0" applyFont="1" applyFill="1" applyBorder="1" applyAlignment="1">
      <alignment horizontal="center" vertical="center" wrapText="1"/>
    </xf>
    <xf numFmtId="9" fontId="2" fillId="0" borderId="10" xfId="53" applyNumberFormat="1" applyFont="1" applyFill="1" applyBorder="1" applyAlignment="1">
      <alignment horizontal="center" vertical="center"/>
    </xf>
    <xf numFmtId="173" fontId="2" fillId="0" borderId="10" xfId="47" applyNumberFormat="1" applyFont="1" applyFill="1" applyBorder="1" applyAlignment="1">
      <alignment vertical="center"/>
    </xf>
    <xf numFmtId="9" fontId="2" fillId="0" borderId="10" xfId="53" applyFont="1" applyFill="1" applyBorder="1" applyAlignment="1">
      <alignment horizontal="center" vertical="center"/>
    </xf>
    <xf numFmtId="0" fontId="3" fillId="0" borderId="10" xfId="0" applyFont="1" applyFill="1" applyBorder="1" applyAlignment="1">
      <alignment horizontal="center" vertical="center" wrapText="1"/>
    </xf>
    <xf numFmtId="0" fontId="2" fillId="0" borderId="10" xfId="0" applyFont="1" applyFill="1" applyBorder="1" applyAlignment="1">
      <alignment horizontal="left" vertical="center"/>
    </xf>
    <xf numFmtId="0" fontId="2" fillId="0" borderId="10" xfId="0" applyFont="1" applyFill="1" applyBorder="1" applyAlignment="1">
      <alignment horizontal="left" vertical="center" wrapText="1"/>
    </xf>
    <xf numFmtId="1" fontId="3" fillId="0" borderId="10" xfId="54" applyNumberFormat="1" applyFont="1" applyFill="1" applyBorder="1" applyAlignment="1">
      <alignment horizontal="center" vertical="center"/>
    </xf>
    <xf numFmtId="174" fontId="3" fillId="0" borderId="10" xfId="47" applyNumberFormat="1" applyFont="1" applyFill="1" applyBorder="1" applyAlignment="1">
      <alignment horizontal="center" vertical="center"/>
    </xf>
    <xf numFmtId="3" fontId="2" fillId="0" borderId="0" xfId="0" applyNumberFormat="1" applyFont="1" applyFill="1" applyBorder="1" applyAlignment="1">
      <alignment horizontal="center" vertical="center"/>
    </xf>
    <xf numFmtId="9" fontId="2" fillId="0" borderId="10" xfId="0" applyNumberFormat="1" applyFont="1" applyFill="1" applyBorder="1" applyAlignment="1">
      <alignment vertical="center"/>
    </xf>
    <xf numFmtId="3" fontId="3" fillId="0" borderId="11" xfId="0" applyNumberFormat="1" applyFont="1" applyFill="1" applyBorder="1" applyAlignment="1">
      <alignment horizontal="center" vertical="center"/>
    </xf>
    <xf numFmtId="3" fontId="3" fillId="0" borderId="12" xfId="0" applyNumberFormat="1"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0" xfId="0" applyFont="1" applyFill="1" applyBorder="1" applyAlignment="1">
      <alignment vertical="center"/>
    </xf>
    <xf numFmtId="0" fontId="3" fillId="0" borderId="10" xfId="0" applyFont="1" applyFill="1" applyBorder="1" applyAlignment="1">
      <alignment horizontal="center" vertical="center"/>
    </xf>
    <xf numFmtId="0" fontId="3" fillId="0" borderId="10" xfId="0" applyFont="1" applyFill="1" applyBorder="1" applyAlignment="1">
      <alignment horizontal="left" vertical="center"/>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9" fontId="3" fillId="0" borderId="10" xfId="53" applyFont="1" applyFill="1" applyBorder="1" applyAlignment="1">
      <alignment horizontal="center" vertical="center" wrapText="1"/>
    </xf>
    <xf numFmtId="9" fontId="3" fillId="0" borderId="10" xfId="0" applyNumberFormat="1" applyFont="1" applyFill="1" applyBorder="1" applyAlignment="1">
      <alignment horizontal="center" vertical="center"/>
    </xf>
    <xf numFmtId="0" fontId="2" fillId="0" borderId="0" xfId="0" applyFont="1" applyFill="1" applyBorder="1" applyAlignment="1">
      <alignment horizontal="left" vertical="center" wrapText="1"/>
    </xf>
    <xf numFmtId="9" fontId="3" fillId="0" borderId="10" xfId="53" applyNumberFormat="1" applyFont="1" applyFill="1" applyBorder="1" applyAlignment="1">
      <alignment horizontal="center" vertical="center"/>
    </xf>
    <xf numFmtId="0" fontId="3" fillId="0" borderId="0" xfId="0" applyFont="1" applyFill="1" applyBorder="1" applyAlignment="1">
      <alignment horizontal="left" vertical="center"/>
    </xf>
    <xf numFmtId="0" fontId="2" fillId="0" borderId="0" xfId="0" applyFont="1" applyFill="1" applyBorder="1" applyAlignment="1">
      <alignment horizontal="left" vertical="center"/>
    </xf>
    <xf numFmtId="0" fontId="2" fillId="0" borderId="10" xfId="0" applyFont="1" applyFill="1" applyBorder="1" applyAlignment="1">
      <alignment horizontal="center" vertical="center"/>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xfId="52"/>
    <cellStyle name="Percent" xfId="53"/>
    <cellStyle name="Pourcentage 2"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39</xdr:row>
      <xdr:rowOff>180975</xdr:rowOff>
    </xdr:from>
    <xdr:to>
      <xdr:col>10</xdr:col>
      <xdr:colOff>723900</xdr:colOff>
      <xdr:row>49</xdr:row>
      <xdr:rowOff>142875</xdr:rowOff>
    </xdr:to>
    <xdr:sp>
      <xdr:nvSpPr>
        <xdr:cNvPr id="1" name="Text Box 8"/>
        <xdr:cNvSpPr txBox="1">
          <a:spLocks noChangeArrowheads="1"/>
        </xdr:cNvSpPr>
      </xdr:nvSpPr>
      <xdr:spPr>
        <a:xfrm>
          <a:off x="266700" y="7800975"/>
          <a:ext cx="8343900" cy="18669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(1) Personnes payées au titre du mois de décembre.
</a:t>
          </a:r>
          <a:r>
            <a:rPr lang="en-US" cap="none" sz="800" b="0" i="0" u="none" baseline="0">
              <a:solidFill>
                <a:srgbClr val="000000"/>
              </a:solidFill>
              <a:latin typeface="Arial"/>
              <a:ea typeface="Arial"/>
              <a:cs typeface="Arial"/>
            </a:rPr>
            <a:t>(2) Bénéficiaires = personnes ayant des droits ouverts à cette prestation, au 31 décembre.
</a:t>
          </a:r>
          <a:r>
            <a:rPr lang="en-US" cap="none" sz="800" b="0" i="0" u="none" baseline="0">
              <a:solidFill>
                <a:srgbClr val="000000"/>
              </a:solidFill>
              <a:latin typeface="Arial"/>
              <a:ea typeface="Arial"/>
              <a:cs typeface="Arial"/>
            </a:rPr>
            <a:t>(3) Le RSA socle remplace le RMI et l’allocation de parent isolé (API) depuis le 1er janvier 2011 dans les DOM.
</a:t>
          </a:r>
          <a:r>
            <a:rPr lang="en-US" cap="none" sz="800" b="0" i="0" u="none" baseline="0">
              <a:solidFill>
                <a:srgbClr val="000000"/>
              </a:solidFill>
              <a:latin typeface="Arial"/>
              <a:ea typeface="Arial"/>
              <a:cs typeface="Arial"/>
            </a:rPr>
            <a:t>(4) Contrats aidés (notamment les contrats uniques d’insertion [CUI]) et contrats à durée déterminée d’insertion (CDDI) dont bénéficient les allocataires du RSA socle et socle majoré.
</a:t>
          </a:r>
          <a:r>
            <a:rPr lang="en-US" cap="none" sz="800" b="0" i="0" u="none" baseline="0">
              <a:solidFill>
                <a:srgbClr val="000000"/>
              </a:solidFill>
              <a:latin typeface="Arial"/>
              <a:ea typeface="Arial"/>
              <a:cs typeface="Arial"/>
            </a:rPr>
            <a:t>Note • Les chiffres sont arrondis à la dizaine. Les sommes des données détaillées peuvent donc différer légèrement des totaux. La PCH en établissement ne constitue pas une aide à l’accueil, mais une prestation de compensation particulière dans les situations où les personnes handicapées sont accueillies provisoirement ou à temps partiel en établissement. Par conséquent, les mesures de PCH en établissement (environ 11 % des droits ouverts à la PCH) ne sont plus présentées parmi les aides en établissement. Par ailleurs, les bénéficiaires de l’ACTP et de la PCH de 60 ans ou plus ne sont plus comptés dans les bénéficiaires de l’aide sociale aux personnes âgées mais aux personnes handicapées.
</a:t>
          </a:r>
          <a:r>
            <a:rPr lang="en-US" cap="none" sz="800" b="0" i="0" u="none" baseline="0">
              <a:solidFill>
                <a:srgbClr val="000000"/>
              </a:solidFill>
              <a:latin typeface="Arial"/>
              <a:ea typeface="Arial"/>
              <a:cs typeface="Arial"/>
            </a:rPr>
            <a:t>Champ • France métropolitaine et DOM (hors Mayotte), effectifs au 31 décembre de chaque année.
</a:t>
          </a:r>
          <a:r>
            <a:rPr lang="en-US" cap="none" sz="800" b="0" i="0" u="none" baseline="0">
              <a:solidFill>
                <a:srgbClr val="000000"/>
              </a:solidFill>
              <a:latin typeface="Arial"/>
              <a:ea typeface="Arial"/>
              <a:cs typeface="Arial"/>
            </a:rPr>
            <a:t>Sources • DREES, enquêtes Aide sociale 2010 à 2014, CNAF, CCMSA, DARES.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12</xdr:row>
      <xdr:rowOff>142875</xdr:rowOff>
    </xdr:from>
    <xdr:to>
      <xdr:col>3</xdr:col>
      <xdr:colOff>28575</xdr:colOff>
      <xdr:row>18</xdr:row>
      <xdr:rowOff>0</xdr:rowOff>
    </xdr:to>
    <xdr:sp>
      <xdr:nvSpPr>
        <xdr:cNvPr id="1" name="Text Box 182"/>
        <xdr:cNvSpPr txBox="1">
          <a:spLocks noChangeArrowheads="1"/>
        </xdr:cNvSpPr>
      </xdr:nvSpPr>
      <xdr:spPr>
        <a:xfrm>
          <a:off x="266700" y="2619375"/>
          <a:ext cx="2705100" cy="100012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AED : action éducative à domicile ; AEMO : action éducative en milieu ouvert.
</a:t>
          </a:r>
          <a:r>
            <a:rPr lang="en-US" cap="none" sz="800" b="0" i="0" u="none" baseline="0">
              <a:solidFill>
                <a:srgbClr val="000000"/>
              </a:solidFill>
              <a:latin typeface="Arial"/>
              <a:ea typeface="Arial"/>
              <a:cs typeface="Arial"/>
            </a:rPr>
            <a:t>Champ • France métropolitaine et DOM (hors Mayotte), situation au 31 décembre 2014.
</a:t>
          </a:r>
          <a:r>
            <a:rPr lang="en-US" cap="none" sz="800" b="0" i="0" u="none" baseline="0">
              <a:solidFill>
                <a:srgbClr val="000000"/>
              </a:solidFill>
              <a:latin typeface="Arial"/>
              <a:ea typeface="Arial"/>
              <a:cs typeface="Arial"/>
            </a:rPr>
            <a:t>Sources • DREES - enquête Aide sociale 2014.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Q42"/>
  <sheetViews>
    <sheetView showGridLines="0" tabSelected="1" workbookViewId="0" topLeftCell="A1">
      <selection activeCell="I17" sqref="I17"/>
    </sheetView>
  </sheetViews>
  <sheetFormatPr defaultColWidth="11.421875" defaultRowHeight="12.75"/>
  <cols>
    <col min="1" max="2" width="3.7109375" style="6" customWidth="1"/>
    <col min="3" max="3" width="4.00390625" style="6" customWidth="1"/>
    <col min="4" max="4" width="42.57421875" style="6" customWidth="1"/>
    <col min="5" max="10" width="10.7109375" style="17" customWidth="1"/>
    <col min="11" max="11" width="11.28125" style="17" customWidth="1"/>
    <col min="12" max="12" width="7.00390625" style="6" bestFit="1" customWidth="1"/>
    <col min="13" max="13" width="9.8515625" style="6" customWidth="1"/>
    <col min="14" max="14" width="12.7109375" style="18" customWidth="1"/>
    <col min="15" max="15" width="12.7109375" style="6" customWidth="1"/>
    <col min="16" max="16384" width="11.421875" style="6" customWidth="1"/>
  </cols>
  <sheetData>
    <row r="1" spans="1:10" ht="15" customHeight="1">
      <c r="A1" s="2"/>
      <c r="B1" s="71" t="s">
        <v>79</v>
      </c>
      <c r="C1" s="71"/>
      <c r="D1" s="71"/>
      <c r="E1" s="71"/>
      <c r="F1" s="71"/>
      <c r="G1" s="71"/>
      <c r="H1" s="71"/>
      <c r="I1" s="71"/>
      <c r="J1" s="71"/>
    </row>
    <row r="2" spans="2:12" ht="15" customHeight="1">
      <c r="B2" s="24"/>
      <c r="C2" s="22"/>
      <c r="D2" s="22"/>
      <c r="E2" s="4"/>
      <c r="F2" s="4"/>
      <c r="G2" s="4"/>
      <c r="H2" s="4"/>
      <c r="I2" s="4"/>
      <c r="J2" s="23"/>
      <c r="K2" s="23"/>
      <c r="L2" s="25"/>
    </row>
    <row r="3" spans="1:11" ht="15" customHeight="1">
      <c r="A3" s="1"/>
      <c r="B3" s="65"/>
      <c r="C3" s="66"/>
      <c r="D3" s="67"/>
      <c r="E3" s="63">
        <v>2010</v>
      </c>
      <c r="F3" s="63">
        <v>2011</v>
      </c>
      <c r="G3" s="63">
        <v>2012</v>
      </c>
      <c r="H3" s="63">
        <v>2013</v>
      </c>
      <c r="I3" s="63" t="s">
        <v>27</v>
      </c>
      <c r="J3" s="72" t="s">
        <v>33</v>
      </c>
      <c r="K3" s="72"/>
    </row>
    <row r="4" spans="2:15" ht="15" customHeight="1">
      <c r="B4" s="68"/>
      <c r="C4" s="69"/>
      <c r="D4" s="70"/>
      <c r="E4" s="64"/>
      <c r="F4" s="64"/>
      <c r="G4" s="64"/>
      <c r="H4" s="64"/>
      <c r="I4" s="64"/>
      <c r="J4" s="38" t="s">
        <v>39</v>
      </c>
      <c r="K4" s="38" t="s">
        <v>40</v>
      </c>
      <c r="M4" s="1"/>
      <c r="O4" s="18"/>
    </row>
    <row r="5" spans="1:17" s="1" customFormat="1" ht="15" customHeight="1">
      <c r="A5" s="6"/>
      <c r="B5" s="73" t="s">
        <v>41</v>
      </c>
      <c r="C5" s="73"/>
      <c r="D5" s="73"/>
      <c r="E5" s="39">
        <v>1321870</v>
      </c>
      <c r="F5" s="39">
        <v>1346720</v>
      </c>
      <c r="G5" s="39">
        <v>1365720</v>
      </c>
      <c r="H5" s="39">
        <v>1383910</v>
      </c>
      <c r="I5" s="39">
        <v>1390860</v>
      </c>
      <c r="J5" s="39">
        <f>(I5/E5-1)*100</f>
        <v>5.219121396203863</v>
      </c>
      <c r="K5" s="39">
        <f>(I5/H5-1)*100</f>
        <v>0.5022002875909592</v>
      </c>
      <c r="L5" s="26"/>
      <c r="M5" s="29"/>
      <c r="N5" s="29"/>
      <c r="O5" s="29"/>
      <c r="P5" s="29"/>
      <c r="Q5" s="29"/>
    </row>
    <row r="6" spans="2:17" ht="15" customHeight="1">
      <c r="B6" s="13"/>
      <c r="C6" s="40" t="s">
        <v>35</v>
      </c>
      <c r="D6" s="13"/>
      <c r="E6" s="39">
        <v>736490</v>
      </c>
      <c r="F6" s="39">
        <v>746350</v>
      </c>
      <c r="G6" s="39">
        <v>752600</v>
      </c>
      <c r="H6" s="39">
        <v>758600</v>
      </c>
      <c r="I6" s="39">
        <v>758250</v>
      </c>
      <c r="J6" s="39">
        <f>(I6/E6-1)*100</f>
        <v>2.954554712216062</v>
      </c>
      <c r="K6" s="39">
        <f aca="true" t="shared" si="0" ref="K6:K38">(I6/H6-1)*100</f>
        <v>-0.04613762193513837</v>
      </c>
      <c r="M6" s="14"/>
      <c r="N6" s="14"/>
      <c r="O6" s="14"/>
      <c r="P6" s="14"/>
      <c r="Q6" s="14"/>
    </row>
    <row r="7" spans="2:17" ht="15" customHeight="1">
      <c r="B7" s="13"/>
      <c r="C7" s="13"/>
      <c r="D7" s="13" t="s">
        <v>3</v>
      </c>
      <c r="E7" s="42">
        <v>23810</v>
      </c>
      <c r="F7" s="48">
        <v>22140</v>
      </c>
      <c r="G7" s="42">
        <v>21890</v>
      </c>
      <c r="H7" s="48">
        <v>20820</v>
      </c>
      <c r="I7" s="42">
        <v>20090</v>
      </c>
      <c r="J7" s="42">
        <f>(I7/E7-1)*100</f>
        <v>-15.623687526249475</v>
      </c>
      <c r="K7" s="42">
        <f t="shared" si="0"/>
        <v>-3.506243996157543</v>
      </c>
      <c r="M7" s="14"/>
      <c r="N7" s="14"/>
      <c r="O7" s="14"/>
      <c r="P7" s="14"/>
      <c r="Q7" s="14"/>
    </row>
    <row r="8" spans="2:17" ht="15" customHeight="1">
      <c r="B8" s="13"/>
      <c r="C8" s="13"/>
      <c r="D8" s="13" t="s">
        <v>50</v>
      </c>
      <c r="E8" s="42">
        <v>712680</v>
      </c>
      <c r="F8" s="48">
        <v>724220</v>
      </c>
      <c r="G8" s="42">
        <v>730710</v>
      </c>
      <c r="H8" s="48">
        <v>737780</v>
      </c>
      <c r="I8" s="42">
        <v>738160</v>
      </c>
      <c r="J8" s="42">
        <f aca="true" t="shared" si="1" ref="J8:J38">(I8/E8-1)*100</f>
        <v>3.5752371330751487</v>
      </c>
      <c r="K8" s="42">
        <f t="shared" si="0"/>
        <v>0.051505868958234835</v>
      </c>
      <c r="M8" s="14"/>
      <c r="N8" s="14"/>
      <c r="O8" s="14"/>
      <c r="P8" s="14"/>
      <c r="Q8" s="14"/>
    </row>
    <row r="9" spans="2:11" ht="15" customHeight="1">
      <c r="B9" s="13"/>
      <c r="C9" s="40" t="s">
        <v>34</v>
      </c>
      <c r="D9" s="13"/>
      <c r="E9" s="39">
        <v>585380</v>
      </c>
      <c r="F9" s="39">
        <v>600360</v>
      </c>
      <c r="G9" s="39">
        <v>613120</v>
      </c>
      <c r="H9" s="39">
        <v>625320</v>
      </c>
      <c r="I9" s="39">
        <v>632610</v>
      </c>
      <c r="J9" s="39">
        <f t="shared" si="1"/>
        <v>8.068263350302374</v>
      </c>
      <c r="K9" s="39">
        <f t="shared" si="0"/>
        <v>1.1658031088082943</v>
      </c>
    </row>
    <row r="10" spans="2:11" ht="15" customHeight="1">
      <c r="B10" s="13"/>
      <c r="C10" s="13"/>
      <c r="D10" s="13" t="s">
        <v>4</v>
      </c>
      <c r="E10" s="42">
        <v>119790</v>
      </c>
      <c r="F10" s="48">
        <v>119910</v>
      </c>
      <c r="G10" s="42">
        <v>118320</v>
      </c>
      <c r="H10" s="48">
        <v>119410</v>
      </c>
      <c r="I10" s="42">
        <v>119130</v>
      </c>
      <c r="J10" s="42">
        <f t="shared" si="1"/>
        <v>-0.5509641873278182</v>
      </c>
      <c r="K10" s="42">
        <f t="shared" si="0"/>
        <v>-0.23448622393434926</v>
      </c>
    </row>
    <row r="11" spans="2:11" ht="15" customHeight="1">
      <c r="B11" s="13"/>
      <c r="C11" s="13"/>
      <c r="D11" s="13" t="s">
        <v>5</v>
      </c>
      <c r="E11" s="42">
        <v>2660</v>
      </c>
      <c r="F11" s="48">
        <v>2250</v>
      </c>
      <c r="G11" s="42">
        <v>2220</v>
      </c>
      <c r="H11" s="48">
        <v>2250</v>
      </c>
      <c r="I11" s="42">
        <v>2150</v>
      </c>
      <c r="J11" s="42">
        <f t="shared" si="1"/>
        <v>-19.172932330827063</v>
      </c>
      <c r="K11" s="42">
        <f t="shared" si="0"/>
        <v>-4.444444444444439</v>
      </c>
    </row>
    <row r="12" spans="2:11" ht="15" customHeight="1">
      <c r="B12" s="13"/>
      <c r="C12" s="13"/>
      <c r="D12" s="13" t="s">
        <v>48</v>
      </c>
      <c r="E12" s="42">
        <v>462920</v>
      </c>
      <c r="F12" s="48">
        <v>478210</v>
      </c>
      <c r="G12" s="42">
        <v>492580</v>
      </c>
      <c r="H12" s="48">
        <v>503660</v>
      </c>
      <c r="I12" s="42">
        <v>511330</v>
      </c>
      <c r="J12" s="42">
        <f t="shared" si="1"/>
        <v>10.45753045882658</v>
      </c>
      <c r="K12" s="42">
        <f t="shared" si="0"/>
        <v>1.5228527181034845</v>
      </c>
    </row>
    <row r="13" spans="2:11" ht="15" customHeight="1">
      <c r="B13" s="13"/>
      <c r="C13" s="40" t="s">
        <v>49</v>
      </c>
      <c r="D13" s="13"/>
      <c r="E13" s="39">
        <v>1175600</v>
      </c>
      <c r="F13" s="39">
        <v>1202420</v>
      </c>
      <c r="G13" s="39">
        <v>1223290</v>
      </c>
      <c r="H13" s="39">
        <v>1241430</v>
      </c>
      <c r="I13" s="39">
        <v>1249490</v>
      </c>
      <c r="J13" s="39">
        <f t="shared" si="1"/>
        <v>6.2853011228309</v>
      </c>
      <c r="K13" s="39">
        <f t="shared" si="0"/>
        <v>0.6492512666843808</v>
      </c>
    </row>
    <row r="14" spans="2:15" ht="15" customHeight="1">
      <c r="B14" s="73" t="s">
        <v>42</v>
      </c>
      <c r="C14" s="73"/>
      <c r="D14" s="73"/>
      <c r="E14" s="39">
        <v>386900</v>
      </c>
      <c r="F14" s="39">
        <v>420080</v>
      </c>
      <c r="G14" s="39">
        <v>440870</v>
      </c>
      <c r="H14" s="39">
        <v>460540</v>
      </c>
      <c r="I14" s="39">
        <v>484440</v>
      </c>
      <c r="J14" s="39">
        <f t="shared" si="1"/>
        <v>25.210648746446118</v>
      </c>
      <c r="K14" s="39">
        <f t="shared" si="0"/>
        <v>5.189560081643285</v>
      </c>
      <c r="L14" s="26"/>
      <c r="M14" s="29"/>
      <c r="N14" s="30"/>
      <c r="O14" s="29"/>
    </row>
    <row r="15" spans="2:12" ht="15" customHeight="1">
      <c r="B15" s="40"/>
      <c r="C15" s="40" t="s">
        <v>36</v>
      </c>
      <c r="D15" s="13"/>
      <c r="E15" s="39">
        <v>248990</v>
      </c>
      <c r="F15" s="39">
        <v>278060</v>
      </c>
      <c r="G15" s="39">
        <v>294430</v>
      </c>
      <c r="H15" s="39">
        <v>312260</v>
      </c>
      <c r="I15" s="39">
        <f>SUM(I16:I18)</f>
        <v>332790</v>
      </c>
      <c r="J15" s="39">
        <f t="shared" si="1"/>
        <v>33.655970119281896</v>
      </c>
      <c r="K15" s="39">
        <f t="shared" si="0"/>
        <v>6.574649330685967</v>
      </c>
      <c r="L15" s="12"/>
    </row>
    <row r="16" spans="2:12" ht="15" customHeight="1">
      <c r="B16" s="13"/>
      <c r="C16" s="13"/>
      <c r="D16" s="13" t="s">
        <v>6</v>
      </c>
      <c r="E16" s="42">
        <v>20300</v>
      </c>
      <c r="F16" s="48">
        <v>21770</v>
      </c>
      <c r="G16" s="42">
        <v>21100</v>
      </c>
      <c r="H16" s="48">
        <v>20870</v>
      </c>
      <c r="I16" s="42">
        <v>21480</v>
      </c>
      <c r="J16" s="42">
        <f t="shared" si="1"/>
        <v>5.8128078817734075</v>
      </c>
      <c r="K16" s="42">
        <f t="shared" si="0"/>
        <v>2.92285577383804</v>
      </c>
      <c r="L16" s="27"/>
    </row>
    <row r="17" spans="2:12" ht="15" customHeight="1">
      <c r="B17" s="13"/>
      <c r="C17" s="13"/>
      <c r="D17" s="13" t="s">
        <v>30</v>
      </c>
      <c r="E17" s="42">
        <v>74350</v>
      </c>
      <c r="F17" s="48">
        <v>71370</v>
      </c>
      <c r="G17" s="42">
        <v>66370</v>
      </c>
      <c r="H17" s="48">
        <v>62370</v>
      </c>
      <c r="I17" s="42">
        <v>58870</v>
      </c>
      <c r="J17" s="42">
        <f t="shared" si="1"/>
        <v>-20.820443846671154</v>
      </c>
      <c r="K17" s="42">
        <f t="shared" si="0"/>
        <v>-5.611672278338942</v>
      </c>
      <c r="L17" s="27"/>
    </row>
    <row r="18" spans="2:12" ht="15" customHeight="1">
      <c r="B18" s="13"/>
      <c r="C18" s="13"/>
      <c r="D18" s="13" t="s">
        <v>31</v>
      </c>
      <c r="E18" s="42">
        <v>154340</v>
      </c>
      <c r="F18" s="48">
        <v>184920</v>
      </c>
      <c r="G18" s="42">
        <v>206960</v>
      </c>
      <c r="H18" s="48">
        <v>229020</v>
      </c>
      <c r="I18" s="42">
        <v>252440</v>
      </c>
      <c r="J18" s="42">
        <f t="shared" si="1"/>
        <v>63.56096928858366</v>
      </c>
      <c r="K18" s="42">
        <f t="shared" si="0"/>
        <v>10.22618111955287</v>
      </c>
      <c r="L18" s="27"/>
    </row>
    <row r="19" spans="2:11" ht="15" customHeight="1">
      <c r="B19" s="13"/>
      <c r="C19" s="40" t="s">
        <v>37</v>
      </c>
      <c r="D19" s="13"/>
      <c r="E19" s="39">
        <v>137910</v>
      </c>
      <c r="F19" s="39">
        <v>142010</v>
      </c>
      <c r="G19" s="39">
        <v>146440</v>
      </c>
      <c r="H19" s="39">
        <v>148280</v>
      </c>
      <c r="I19" s="39">
        <f>SUM(I20:I23)</f>
        <v>151650</v>
      </c>
      <c r="J19" s="39">
        <f t="shared" si="1"/>
        <v>9.963019360452474</v>
      </c>
      <c r="K19" s="39">
        <f t="shared" si="0"/>
        <v>2.2727272727272707</v>
      </c>
    </row>
    <row r="20" spans="2:12" ht="15" customHeight="1">
      <c r="B20" s="13"/>
      <c r="C20" s="13"/>
      <c r="D20" s="13" t="s">
        <v>14</v>
      </c>
      <c r="E20" s="42">
        <v>99560</v>
      </c>
      <c r="F20" s="48">
        <v>104540</v>
      </c>
      <c r="G20" s="42">
        <v>108970</v>
      </c>
      <c r="H20" s="48">
        <v>111540</v>
      </c>
      <c r="I20" s="42">
        <v>114970</v>
      </c>
      <c r="J20" s="42">
        <f t="shared" si="1"/>
        <v>15.478103656086773</v>
      </c>
      <c r="K20" s="42">
        <f t="shared" si="0"/>
        <v>3.075129998206916</v>
      </c>
      <c r="L20" s="14"/>
    </row>
    <row r="21" spans="2:13" ht="15" customHeight="1">
      <c r="B21" s="13"/>
      <c r="C21" s="13"/>
      <c r="D21" s="13" t="s">
        <v>5</v>
      </c>
      <c r="E21" s="42">
        <v>5630</v>
      </c>
      <c r="F21" s="48">
        <v>5620</v>
      </c>
      <c r="G21" s="42">
        <v>5680</v>
      </c>
      <c r="H21" s="48">
        <v>5880</v>
      </c>
      <c r="I21" s="42">
        <v>6130</v>
      </c>
      <c r="J21" s="42">
        <f t="shared" si="1"/>
        <v>8.880994671403197</v>
      </c>
      <c r="K21" s="42">
        <f t="shared" si="0"/>
        <v>4.251700680272119</v>
      </c>
      <c r="L21" s="14"/>
      <c r="M21" s="14"/>
    </row>
    <row r="22" spans="2:12" ht="15" customHeight="1">
      <c r="B22" s="13"/>
      <c r="C22" s="13"/>
      <c r="D22" s="13" t="s">
        <v>7</v>
      </c>
      <c r="E22" s="42">
        <v>16250</v>
      </c>
      <c r="F22" s="48">
        <v>16890</v>
      </c>
      <c r="G22" s="42">
        <v>17340</v>
      </c>
      <c r="H22" s="48">
        <v>17590</v>
      </c>
      <c r="I22" s="42">
        <v>17610</v>
      </c>
      <c r="J22" s="42">
        <f t="shared" si="1"/>
        <v>8.369230769230773</v>
      </c>
      <c r="K22" s="42">
        <f t="shared" si="0"/>
        <v>0.11370096645821892</v>
      </c>
      <c r="L22" s="14"/>
    </row>
    <row r="23" spans="2:12" ht="15" customHeight="1">
      <c r="B23" s="13"/>
      <c r="C23" s="13"/>
      <c r="D23" s="13" t="s">
        <v>46</v>
      </c>
      <c r="E23" s="42">
        <v>16470</v>
      </c>
      <c r="F23" s="48">
        <v>14960</v>
      </c>
      <c r="G23" s="42">
        <v>14440</v>
      </c>
      <c r="H23" s="48">
        <v>13270</v>
      </c>
      <c r="I23" s="42">
        <v>12940</v>
      </c>
      <c r="J23" s="42">
        <f t="shared" si="1"/>
        <v>-21.43290831815422</v>
      </c>
      <c r="K23" s="42">
        <f t="shared" si="0"/>
        <v>-2.486812358703838</v>
      </c>
      <c r="L23" s="14"/>
    </row>
    <row r="24" spans="2:13" ht="15" customHeight="1">
      <c r="B24" s="13"/>
      <c r="C24" s="40" t="s">
        <v>45</v>
      </c>
      <c r="D24" s="13"/>
      <c r="E24" s="39">
        <v>90820</v>
      </c>
      <c r="F24" s="39">
        <v>86330</v>
      </c>
      <c r="G24" s="39">
        <v>80810</v>
      </c>
      <c r="H24" s="39">
        <v>75640</v>
      </c>
      <c r="I24" s="39">
        <v>71810</v>
      </c>
      <c r="J24" s="39">
        <f t="shared" si="1"/>
        <v>-20.93151288262497</v>
      </c>
      <c r="K24" s="39">
        <f t="shared" si="0"/>
        <v>-5.0634584875727136</v>
      </c>
      <c r="L24" s="25"/>
      <c r="M24" s="25"/>
    </row>
    <row r="25" spans="2:13" ht="15" customHeight="1">
      <c r="B25" s="13"/>
      <c r="C25" s="40" t="s">
        <v>47</v>
      </c>
      <c r="D25" s="13"/>
      <c r="E25" s="39">
        <v>154340</v>
      </c>
      <c r="F25" s="39">
        <v>184920</v>
      </c>
      <c r="G25" s="39">
        <v>206960</v>
      </c>
      <c r="H25" s="39">
        <v>229020</v>
      </c>
      <c r="I25" s="39">
        <v>252440</v>
      </c>
      <c r="J25" s="39">
        <f t="shared" si="1"/>
        <v>63.56096928858366</v>
      </c>
      <c r="K25" s="39">
        <f t="shared" si="0"/>
        <v>10.22618111955287</v>
      </c>
      <c r="L25" s="14"/>
      <c r="M25" s="14"/>
    </row>
    <row r="26" spans="2:15" ht="15" customHeight="1">
      <c r="B26" s="73" t="s">
        <v>44</v>
      </c>
      <c r="C26" s="73"/>
      <c r="D26" s="73"/>
      <c r="E26" s="39">
        <v>300730</v>
      </c>
      <c r="F26" s="39">
        <v>307340</v>
      </c>
      <c r="G26" s="39">
        <v>314160</v>
      </c>
      <c r="H26" s="39">
        <v>318990</v>
      </c>
      <c r="I26" s="39">
        <v>323560</v>
      </c>
      <c r="J26" s="39">
        <f t="shared" si="1"/>
        <v>7.591527283609878</v>
      </c>
      <c r="K26" s="39">
        <f t="shared" si="0"/>
        <v>1.4326467914354657</v>
      </c>
      <c r="L26" s="26"/>
      <c r="M26" s="29"/>
      <c r="N26" s="30"/>
      <c r="O26" s="29"/>
    </row>
    <row r="27" spans="2:11" ht="15" customHeight="1">
      <c r="B27" s="40"/>
      <c r="C27" s="40" t="s">
        <v>8</v>
      </c>
      <c r="D27" s="13"/>
      <c r="E27" s="39">
        <v>151550</v>
      </c>
      <c r="F27" s="39">
        <v>154060</v>
      </c>
      <c r="G27" s="39">
        <v>156140</v>
      </c>
      <c r="H27" s="39">
        <v>159590</v>
      </c>
      <c r="I27" s="43">
        <v>161860</v>
      </c>
      <c r="J27" s="43">
        <f t="shared" si="1"/>
        <v>6.803035301880578</v>
      </c>
      <c r="K27" s="43">
        <f t="shared" si="0"/>
        <v>1.4223948868976821</v>
      </c>
    </row>
    <row r="28" spans="2:11" ht="15" customHeight="1">
      <c r="B28" s="13"/>
      <c r="C28" s="13"/>
      <c r="D28" s="13" t="s">
        <v>19</v>
      </c>
      <c r="E28" s="42">
        <v>133500</v>
      </c>
      <c r="F28" s="48">
        <v>136740</v>
      </c>
      <c r="G28" s="42">
        <v>139530</v>
      </c>
      <c r="H28" s="48">
        <v>143070</v>
      </c>
      <c r="I28" s="44">
        <v>145660</v>
      </c>
      <c r="J28" s="44">
        <f t="shared" si="1"/>
        <v>9.108614232209744</v>
      </c>
      <c r="K28" s="44">
        <f t="shared" si="0"/>
        <v>1.8103026490529084</v>
      </c>
    </row>
    <row r="29" spans="2:11" ht="15" customHeight="1">
      <c r="B29" s="13"/>
      <c r="C29" s="13"/>
      <c r="D29" s="13" t="s">
        <v>9</v>
      </c>
      <c r="E29" s="42">
        <v>18050</v>
      </c>
      <c r="F29" s="48">
        <v>17330</v>
      </c>
      <c r="G29" s="42">
        <v>16610</v>
      </c>
      <c r="H29" s="48">
        <v>16530</v>
      </c>
      <c r="I29" s="44">
        <v>16200</v>
      </c>
      <c r="J29" s="44">
        <f t="shared" si="1"/>
        <v>-10.24930747922438</v>
      </c>
      <c r="K29" s="44">
        <f t="shared" si="0"/>
        <v>-1.9963702359346636</v>
      </c>
    </row>
    <row r="30" spans="2:11" ht="15" customHeight="1">
      <c r="B30" s="13"/>
      <c r="C30" s="40" t="s">
        <v>51</v>
      </c>
      <c r="D30" s="13"/>
      <c r="E30" s="39">
        <v>149180</v>
      </c>
      <c r="F30" s="39">
        <v>153280</v>
      </c>
      <c r="G30" s="39">
        <v>158020</v>
      </c>
      <c r="H30" s="39">
        <v>159400</v>
      </c>
      <c r="I30" s="43">
        <v>161700</v>
      </c>
      <c r="J30" s="43">
        <f t="shared" si="1"/>
        <v>8.392545917683325</v>
      </c>
      <c r="K30" s="43">
        <f t="shared" si="0"/>
        <v>1.4429109159347586</v>
      </c>
    </row>
    <row r="31" spans="2:11" ht="15" customHeight="1">
      <c r="B31" s="13"/>
      <c r="C31" s="40"/>
      <c r="D31" s="13" t="s">
        <v>10</v>
      </c>
      <c r="E31" s="42">
        <v>45960</v>
      </c>
      <c r="F31" s="48">
        <v>46690</v>
      </c>
      <c r="G31" s="42">
        <v>49320</v>
      </c>
      <c r="H31" s="48">
        <v>50460</v>
      </c>
      <c r="I31" s="44">
        <v>50630</v>
      </c>
      <c r="J31" s="44">
        <f t="shared" si="1"/>
        <v>10.161009573542202</v>
      </c>
      <c r="K31" s="44">
        <f t="shared" si="0"/>
        <v>0.3369005152596083</v>
      </c>
    </row>
    <row r="32" spans="2:11" ht="15" customHeight="1">
      <c r="B32" s="13"/>
      <c r="C32" s="40"/>
      <c r="D32" s="13" t="s">
        <v>11</v>
      </c>
      <c r="E32" s="42">
        <v>103220</v>
      </c>
      <c r="F32" s="48">
        <v>106580</v>
      </c>
      <c r="G32" s="42">
        <v>108700</v>
      </c>
      <c r="H32" s="48">
        <v>108950</v>
      </c>
      <c r="I32" s="44">
        <v>111070</v>
      </c>
      <c r="J32" s="44">
        <f t="shared" si="1"/>
        <v>7.6051152877349315</v>
      </c>
      <c r="K32" s="44">
        <f t="shared" si="0"/>
        <v>1.9458467186783013</v>
      </c>
    </row>
    <row r="33" spans="2:15" ht="15" customHeight="1">
      <c r="B33" s="73" t="s">
        <v>43</v>
      </c>
      <c r="C33" s="73"/>
      <c r="D33" s="73"/>
      <c r="E33" s="39">
        <v>1590060</v>
      </c>
      <c r="F33" s="39">
        <v>1674590</v>
      </c>
      <c r="G33" s="50">
        <v>1761670</v>
      </c>
      <c r="H33" s="45">
        <v>1899410</v>
      </c>
      <c r="I33" s="45">
        <v>1988660</v>
      </c>
      <c r="J33" s="45">
        <f t="shared" si="1"/>
        <v>25.06823641875149</v>
      </c>
      <c r="K33" s="45">
        <f t="shared" si="0"/>
        <v>4.698827530654248</v>
      </c>
      <c r="L33" s="26"/>
      <c r="M33" s="29"/>
      <c r="N33" s="30"/>
      <c r="O33" s="29"/>
    </row>
    <row r="34" spans="2:11" ht="15" customHeight="1">
      <c r="B34" s="13"/>
      <c r="C34" s="13"/>
      <c r="D34" s="13" t="s">
        <v>20</v>
      </c>
      <c r="E34" s="42">
        <v>140200</v>
      </c>
      <c r="F34" s="48" t="s">
        <v>12</v>
      </c>
      <c r="G34" s="42" t="s">
        <v>12</v>
      </c>
      <c r="H34" s="48" t="s">
        <v>12</v>
      </c>
      <c r="I34" s="42" t="s">
        <v>12</v>
      </c>
      <c r="J34" s="42" t="s">
        <v>12</v>
      </c>
      <c r="K34" s="42" t="s">
        <v>12</v>
      </c>
    </row>
    <row r="35" spans="2:11" ht="15" customHeight="1">
      <c r="B35" s="13"/>
      <c r="C35" s="13"/>
      <c r="D35" s="13" t="s">
        <v>32</v>
      </c>
      <c r="E35" s="42">
        <v>1373750</v>
      </c>
      <c r="F35" s="48">
        <v>1589320</v>
      </c>
      <c r="G35" s="42">
        <v>1684640</v>
      </c>
      <c r="H35" s="48">
        <v>1812360</v>
      </c>
      <c r="I35" s="42">
        <v>1893450</v>
      </c>
      <c r="J35" s="42">
        <f t="shared" si="1"/>
        <v>37.83075523202912</v>
      </c>
      <c r="K35" s="42">
        <f t="shared" si="0"/>
        <v>4.474276633781371</v>
      </c>
    </row>
    <row r="36" spans="2:11" ht="15" customHeight="1">
      <c r="B36" s="13"/>
      <c r="C36" s="13"/>
      <c r="D36" s="46" t="s">
        <v>21</v>
      </c>
      <c r="E36" s="42">
        <v>63010</v>
      </c>
      <c r="F36" s="48">
        <v>73160</v>
      </c>
      <c r="G36" s="48">
        <v>65830</v>
      </c>
      <c r="H36" s="48">
        <v>76630</v>
      </c>
      <c r="I36" s="51">
        <v>85360</v>
      </c>
      <c r="J36" s="48">
        <f t="shared" si="1"/>
        <v>35.47056022853516</v>
      </c>
      <c r="K36" s="48">
        <f t="shared" si="0"/>
        <v>11.392405063291132</v>
      </c>
    </row>
    <row r="37" spans="2:11" ht="15" customHeight="1">
      <c r="B37" s="13"/>
      <c r="C37" s="13"/>
      <c r="D37" s="46" t="s">
        <v>28</v>
      </c>
      <c r="E37" s="42">
        <v>13100</v>
      </c>
      <c r="F37" s="48">
        <v>12120</v>
      </c>
      <c r="G37" s="42">
        <v>11200</v>
      </c>
      <c r="H37" s="48">
        <v>10430</v>
      </c>
      <c r="I37" s="42">
        <v>9840</v>
      </c>
      <c r="J37" s="42">
        <f t="shared" si="1"/>
        <v>-24.8854961832061</v>
      </c>
      <c r="K37" s="42">
        <f t="shared" si="0"/>
        <v>-5.656759348034512</v>
      </c>
    </row>
    <row r="38" spans="2:15" ht="15" customHeight="1">
      <c r="B38" s="73" t="s">
        <v>65</v>
      </c>
      <c r="C38" s="73"/>
      <c r="D38" s="73"/>
      <c r="E38" s="39">
        <v>3599550</v>
      </c>
      <c r="F38" s="39">
        <v>3748720</v>
      </c>
      <c r="G38" s="45">
        <v>3882420</v>
      </c>
      <c r="H38" s="45">
        <v>4062860</v>
      </c>
      <c r="I38" s="50">
        <v>4187510</v>
      </c>
      <c r="J38" s="45">
        <f t="shared" si="1"/>
        <v>16.334264005222863</v>
      </c>
      <c r="K38" s="45">
        <f t="shared" si="0"/>
        <v>3.068035817133752</v>
      </c>
      <c r="M38" s="29"/>
      <c r="N38" s="30"/>
      <c r="O38" s="29"/>
    </row>
    <row r="39" spans="2:14" ht="30" customHeight="1">
      <c r="B39" s="74" t="s">
        <v>64</v>
      </c>
      <c r="C39" s="73"/>
      <c r="D39" s="73"/>
      <c r="E39" s="39">
        <v>2009500</v>
      </c>
      <c r="F39" s="39">
        <v>2074130</v>
      </c>
      <c r="G39" s="39">
        <v>2120740</v>
      </c>
      <c r="H39" s="39">
        <v>2163450</v>
      </c>
      <c r="I39" s="39">
        <v>2198860</v>
      </c>
      <c r="J39" s="39">
        <f>(I39/E39-1)*100</f>
        <v>9.423239611843748</v>
      </c>
      <c r="K39" s="39">
        <f>(I39/H39-1)*100</f>
        <v>1.6367376181561921</v>
      </c>
      <c r="M39" s="29"/>
      <c r="N39" s="30"/>
    </row>
    <row r="40" ht="15" customHeight="1">
      <c r="K40" s="32"/>
    </row>
    <row r="41" ht="15" customHeight="1"/>
    <row r="42" spans="3:9" ht="15" customHeight="1">
      <c r="C42" s="33"/>
      <c r="D42" s="33"/>
      <c r="E42" s="52"/>
      <c r="F42" s="52"/>
      <c r="G42" s="52"/>
      <c r="H42" s="52"/>
      <c r="I42" s="52"/>
    </row>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sheetData>
  <sheetProtection/>
  <mergeCells count="14">
    <mergeCell ref="B5:D5"/>
    <mergeCell ref="B14:D14"/>
    <mergeCell ref="B26:D26"/>
    <mergeCell ref="B33:D33"/>
    <mergeCell ref="B38:D38"/>
    <mergeCell ref="B39:D39"/>
    <mergeCell ref="G3:G4"/>
    <mergeCell ref="F3:F4"/>
    <mergeCell ref="E3:E4"/>
    <mergeCell ref="B3:D4"/>
    <mergeCell ref="B1:J1"/>
    <mergeCell ref="J3:K3"/>
    <mergeCell ref="I3:I4"/>
    <mergeCell ref="H3:H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7" r:id="rId2"/>
  <ignoredErrors>
    <ignoredError sqref="I15 I19" formulaRange="1"/>
  </ignoredErrors>
  <drawing r:id="rId1"/>
</worksheet>
</file>

<file path=xl/worksheets/sheet2.xml><?xml version="1.0" encoding="utf-8"?>
<worksheet xmlns="http://schemas.openxmlformats.org/spreadsheetml/2006/main" xmlns:r="http://schemas.openxmlformats.org/officeDocument/2006/relationships">
  <sheetPr>
    <pageSetUpPr fitToPage="1"/>
  </sheetPr>
  <dimension ref="B1:G11"/>
  <sheetViews>
    <sheetView showGridLines="0" zoomScaleSheetLayoutView="120" zoomScalePageLayoutView="0" workbookViewId="0" topLeftCell="A1">
      <selection activeCell="A1" sqref="A1"/>
    </sheetView>
  </sheetViews>
  <sheetFormatPr defaultColWidth="11.421875" defaultRowHeight="12.75"/>
  <cols>
    <col min="1" max="1" width="3.7109375" style="6" customWidth="1"/>
    <col min="2" max="2" width="17.421875" style="6" customWidth="1"/>
    <col min="3" max="3" width="18.140625" style="6" customWidth="1"/>
    <col min="4" max="16384" width="11.421875" style="6" customWidth="1"/>
  </cols>
  <sheetData>
    <row r="1" spans="2:7" ht="15" customHeight="1">
      <c r="B1" s="75" t="s">
        <v>80</v>
      </c>
      <c r="C1" s="75"/>
      <c r="D1" s="75"/>
      <c r="E1" s="75"/>
      <c r="F1" s="75"/>
      <c r="G1" s="75"/>
    </row>
    <row r="2" spans="2:7" ht="15" customHeight="1">
      <c r="B2" s="28"/>
      <c r="C2" s="28"/>
      <c r="D2" s="28"/>
      <c r="E2" s="20"/>
      <c r="F2" s="28"/>
      <c r="G2" s="28"/>
    </row>
    <row r="3" spans="2:5" ht="15" customHeight="1">
      <c r="B3" s="72" t="s">
        <v>68</v>
      </c>
      <c r="C3" s="13" t="s">
        <v>3</v>
      </c>
      <c r="D3" s="53">
        <v>0.014446349455961</v>
      </c>
      <c r="E3" s="76">
        <f>D3+D4</f>
        <v>0.544446349455961</v>
      </c>
    </row>
    <row r="4" spans="2:5" ht="15" customHeight="1">
      <c r="B4" s="72"/>
      <c r="C4" s="13" t="s">
        <v>17</v>
      </c>
      <c r="D4" s="53">
        <v>0.53</v>
      </c>
      <c r="E4" s="76"/>
    </row>
    <row r="5" spans="2:5" ht="15" customHeight="1">
      <c r="B5" s="72" t="s">
        <v>69</v>
      </c>
      <c r="C5" s="13" t="s">
        <v>18</v>
      </c>
      <c r="D5" s="53">
        <v>0.3676377833886647</v>
      </c>
      <c r="E5" s="77">
        <f>D5+D6+D7</f>
        <v>0.4632880101634666</v>
      </c>
    </row>
    <row r="6" spans="2:5" ht="15" customHeight="1">
      <c r="B6" s="72"/>
      <c r="C6" s="13" t="s">
        <v>14</v>
      </c>
      <c r="D6" s="53">
        <v>0.0856502267748019</v>
      </c>
      <c r="E6" s="77"/>
    </row>
    <row r="7" spans="2:5" ht="15" customHeight="1">
      <c r="B7" s="72"/>
      <c r="C7" s="13" t="s">
        <v>29</v>
      </c>
      <c r="D7" s="53">
        <v>0.01</v>
      </c>
      <c r="E7" s="77"/>
    </row>
    <row r="8" spans="2:5" ht="15" customHeight="1">
      <c r="B8" s="23"/>
      <c r="D8" s="36"/>
      <c r="E8" s="32"/>
    </row>
    <row r="9" ht="15" customHeight="1">
      <c r="B9" s="6" t="s">
        <v>82</v>
      </c>
    </row>
    <row r="10" ht="15" customHeight="1">
      <c r="B10" s="6" t="s">
        <v>83</v>
      </c>
    </row>
    <row r="11" ht="15" customHeight="1">
      <c r="B11" s="6" t="s">
        <v>84</v>
      </c>
    </row>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sheetData>
  <sheetProtection/>
  <mergeCells count="5">
    <mergeCell ref="B1:G1"/>
    <mergeCell ref="E3:E4"/>
    <mergeCell ref="E5:E7"/>
    <mergeCell ref="B3:B4"/>
    <mergeCell ref="B5:B7"/>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B1:I18"/>
  <sheetViews>
    <sheetView showGridLines="0" zoomScaleSheetLayoutView="100" zoomScalePageLayoutView="0" workbookViewId="0" topLeftCell="A1">
      <selection activeCell="A1" sqref="A1"/>
    </sheetView>
  </sheetViews>
  <sheetFormatPr defaultColWidth="11.421875" defaultRowHeight="12.75"/>
  <cols>
    <col min="1" max="1" width="3.7109375" style="6" customWidth="1"/>
    <col min="2" max="2" width="14.28125" style="6" customWidth="1"/>
    <col min="3" max="3" width="33.8515625" style="6" customWidth="1"/>
    <col min="4" max="6" width="11.421875" style="6" customWidth="1"/>
    <col min="7" max="7" width="41.8515625" style="6" customWidth="1"/>
    <col min="8" max="8" width="11.421875" style="19" customWidth="1"/>
    <col min="9" max="16384" width="11.421875" style="6" customWidth="1"/>
  </cols>
  <sheetData>
    <row r="1" spans="2:8" ht="15" customHeight="1">
      <c r="B1" s="75" t="s">
        <v>81</v>
      </c>
      <c r="C1" s="75"/>
      <c r="D1" s="75"/>
      <c r="E1" s="75"/>
      <c r="F1" s="75"/>
      <c r="G1" s="1"/>
      <c r="H1" s="16"/>
    </row>
    <row r="2" spans="2:8" ht="15" customHeight="1">
      <c r="B2" s="28"/>
      <c r="C2" s="28"/>
      <c r="D2" s="28"/>
      <c r="E2" s="28"/>
      <c r="F2" s="28"/>
      <c r="G2" s="1"/>
      <c r="H2" s="16"/>
    </row>
    <row r="3" spans="2:9" ht="15" customHeight="1">
      <c r="B3" s="72" t="s">
        <v>68</v>
      </c>
      <c r="C3" s="13" t="s">
        <v>3</v>
      </c>
      <c r="D3" s="54">
        <v>21480</v>
      </c>
      <c r="E3" s="55">
        <v>0.05</v>
      </c>
      <c r="F3" s="79">
        <f>E3+E4+E5</f>
        <v>0.6926182809016597</v>
      </c>
      <c r="I3" s="14"/>
    </row>
    <row r="4" spans="2:9" ht="15" customHeight="1">
      <c r="B4" s="72"/>
      <c r="C4" s="13" t="s">
        <v>13</v>
      </c>
      <c r="D4" s="54">
        <v>58870</v>
      </c>
      <c r="E4" s="55">
        <v>0.12152175708034019</v>
      </c>
      <c r="F4" s="79"/>
      <c r="I4" s="14"/>
    </row>
    <row r="5" spans="2:9" ht="15" customHeight="1">
      <c r="B5" s="72"/>
      <c r="C5" s="13" t="s">
        <v>38</v>
      </c>
      <c r="D5" s="54">
        <v>252440</v>
      </c>
      <c r="E5" s="55">
        <v>0.5210965238213194</v>
      </c>
      <c r="F5" s="79"/>
      <c r="I5" s="14"/>
    </row>
    <row r="6" spans="2:9" ht="15" customHeight="1">
      <c r="B6" s="72" t="s">
        <v>69</v>
      </c>
      <c r="C6" s="13" t="s">
        <v>14</v>
      </c>
      <c r="D6" s="54">
        <v>114970</v>
      </c>
      <c r="E6" s="55">
        <v>0.23</v>
      </c>
      <c r="F6" s="79">
        <f>E6+E7+E8</f>
        <v>0.3057162909751466</v>
      </c>
      <c r="I6" s="14"/>
    </row>
    <row r="7" spans="2:9" ht="15" customHeight="1">
      <c r="B7" s="72"/>
      <c r="C7" s="13" t="s">
        <v>15</v>
      </c>
      <c r="D7" s="54">
        <v>23740</v>
      </c>
      <c r="E7" s="55">
        <v>0.04900503674345636</v>
      </c>
      <c r="F7" s="79"/>
      <c r="I7" s="14"/>
    </row>
    <row r="8" spans="2:9" ht="15" customHeight="1">
      <c r="B8" s="72"/>
      <c r="C8" s="13" t="s">
        <v>16</v>
      </c>
      <c r="D8" s="54">
        <v>12940</v>
      </c>
      <c r="E8" s="55">
        <v>0.0267112542316902</v>
      </c>
      <c r="F8" s="79"/>
      <c r="I8" s="14"/>
    </row>
    <row r="9" spans="2:6" ht="15" customHeight="1">
      <c r="B9" s="78"/>
      <c r="C9" s="78"/>
      <c r="D9" s="78"/>
      <c r="E9" s="78"/>
      <c r="F9" s="78"/>
    </row>
    <row r="10" ht="15" customHeight="1">
      <c r="B10" s="6" t="s">
        <v>85</v>
      </c>
    </row>
    <row r="11" spans="2:3" ht="15" customHeight="1">
      <c r="B11" s="6" t="s">
        <v>86</v>
      </c>
      <c r="C11" s="1"/>
    </row>
    <row r="12" spans="2:4" ht="15" customHeight="1">
      <c r="B12" s="6" t="s">
        <v>83</v>
      </c>
      <c r="D12" s="27"/>
    </row>
    <row r="13" spans="2:5" ht="15" customHeight="1">
      <c r="B13" s="6" t="s">
        <v>84</v>
      </c>
      <c r="D13" s="27"/>
      <c r="E13" s="14"/>
    </row>
    <row r="14" spans="4:5" ht="15" customHeight="1">
      <c r="D14" s="27"/>
      <c r="E14" s="27"/>
    </row>
    <row r="15" spans="4:5" ht="15" customHeight="1">
      <c r="D15" s="27"/>
      <c r="E15" s="34"/>
    </row>
    <row r="16" spans="4:5" ht="15" customHeight="1">
      <c r="D16" s="27"/>
      <c r="E16" s="34"/>
    </row>
    <row r="17" spans="4:5" ht="15" customHeight="1">
      <c r="D17" s="27"/>
      <c r="E17" s="14"/>
    </row>
    <row r="18" spans="4:5" ht="15" customHeight="1">
      <c r="D18" s="9"/>
      <c r="E18" s="12"/>
    </row>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sheetData>
  <sheetProtection/>
  <mergeCells count="6">
    <mergeCell ref="B9:F9"/>
    <mergeCell ref="B1:F1"/>
    <mergeCell ref="F3:F5"/>
    <mergeCell ref="F6:F8"/>
    <mergeCell ref="B3:B5"/>
    <mergeCell ref="B6:B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3" r:id="rId1"/>
</worksheet>
</file>

<file path=xl/worksheets/sheet4.xml><?xml version="1.0" encoding="utf-8"?>
<worksheet xmlns="http://schemas.openxmlformats.org/spreadsheetml/2006/main" xmlns:r="http://schemas.openxmlformats.org/officeDocument/2006/relationships">
  <sheetPr>
    <pageSetUpPr fitToPage="1"/>
  </sheetPr>
  <dimension ref="B1:G15"/>
  <sheetViews>
    <sheetView showGridLines="0" zoomScaleSheetLayoutView="100" zoomScalePageLayoutView="0" workbookViewId="0" topLeftCell="A1">
      <selection activeCell="A1" sqref="A1"/>
    </sheetView>
  </sheetViews>
  <sheetFormatPr defaultColWidth="11.421875" defaultRowHeight="12.75"/>
  <cols>
    <col min="1" max="1" width="3.7109375" style="6" customWidth="1"/>
    <col min="2" max="2" width="31.421875" style="6" customWidth="1"/>
    <col min="3" max="3" width="9.00390625" style="6" customWidth="1"/>
    <col min="4" max="4" width="11.57421875" style="6" bestFit="1" customWidth="1"/>
    <col min="5" max="5" width="8.00390625" style="6" customWidth="1"/>
    <col min="6" max="6" width="20.00390625" style="6" customWidth="1"/>
    <col min="7" max="8" width="19.421875" style="6" customWidth="1"/>
    <col min="9" max="16384" width="11.421875" style="6" customWidth="1"/>
  </cols>
  <sheetData>
    <row r="1" spans="2:7" ht="30" customHeight="1">
      <c r="B1" s="75" t="s">
        <v>87</v>
      </c>
      <c r="C1" s="80"/>
      <c r="G1" s="7"/>
    </row>
    <row r="2" ht="15" customHeight="1"/>
    <row r="3" spans="2:5" ht="15" customHeight="1">
      <c r="B3" s="3"/>
      <c r="C3" s="8" t="s">
        <v>78</v>
      </c>
      <c r="D3" s="9"/>
      <c r="E3" s="10"/>
    </row>
    <row r="4" spans="2:5" ht="15" customHeight="1">
      <c r="B4" s="3"/>
      <c r="C4" s="8"/>
      <c r="D4" s="9"/>
      <c r="E4" s="10"/>
    </row>
    <row r="5" spans="2:5" ht="15" customHeight="1">
      <c r="B5" s="5" t="s">
        <v>70</v>
      </c>
      <c r="C5" s="11">
        <v>50.0241066627107</v>
      </c>
      <c r="D5" s="12"/>
      <c r="E5" s="10"/>
    </row>
    <row r="6" spans="2:5" ht="15" customHeight="1">
      <c r="B6" s="5" t="s">
        <v>71</v>
      </c>
      <c r="C6" s="11">
        <v>45.01672013400832</v>
      </c>
      <c r="D6" s="12"/>
      <c r="E6" s="10"/>
    </row>
    <row r="7" spans="2:5" ht="15" customHeight="1">
      <c r="B7" s="13" t="s">
        <v>72</v>
      </c>
      <c r="C7" s="11">
        <v>10.575098435539402</v>
      </c>
      <c r="D7" s="14"/>
      <c r="E7" s="9"/>
    </row>
    <row r="8" spans="2:3" ht="15" customHeight="1">
      <c r="B8" s="13" t="s">
        <v>73</v>
      </c>
      <c r="C8" s="11">
        <v>34.441621698468914</v>
      </c>
    </row>
    <row r="9" spans="2:3" ht="15" customHeight="1">
      <c r="B9" s="13" t="s">
        <v>74</v>
      </c>
      <c r="C9" s="11">
        <v>5.007386528702382</v>
      </c>
    </row>
    <row r="10" spans="2:3" ht="15" customHeight="1">
      <c r="B10" s="13" t="s">
        <v>75</v>
      </c>
      <c r="C10" s="11">
        <v>49.9758933372893</v>
      </c>
    </row>
    <row r="11" spans="2:3" ht="15" customHeight="1">
      <c r="B11" s="13" t="s">
        <v>76</v>
      </c>
      <c r="C11" s="11">
        <v>15.648314697028699</v>
      </c>
    </row>
    <row r="12" spans="2:3" ht="15" customHeight="1">
      <c r="B12" s="13" t="s">
        <v>77</v>
      </c>
      <c r="C12" s="11">
        <v>34.3275786402606</v>
      </c>
    </row>
    <row r="13" ht="15" customHeight="1"/>
    <row r="14" spans="2:3" ht="15" customHeight="1">
      <c r="B14" s="81"/>
      <c r="C14" s="81"/>
    </row>
    <row r="15" spans="2:3" ht="15" customHeight="1">
      <c r="B15" s="1"/>
      <c r="C15" s="15"/>
    </row>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sheetData>
  <sheetProtection/>
  <mergeCells count="2">
    <mergeCell ref="B1:C1"/>
    <mergeCell ref="B14:C14"/>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B1:I22"/>
  <sheetViews>
    <sheetView showGridLines="0" zoomScaleSheetLayoutView="100" zoomScalePageLayoutView="0" workbookViewId="0" topLeftCell="A1">
      <selection activeCell="A1" sqref="A1"/>
    </sheetView>
  </sheetViews>
  <sheetFormatPr defaultColWidth="9.8515625" defaultRowHeight="12.75"/>
  <cols>
    <col min="1" max="1" width="3.7109375" style="6" customWidth="1"/>
    <col min="2" max="2" width="39.57421875" style="6" customWidth="1"/>
    <col min="3" max="7" width="8.7109375" style="17" customWidth="1"/>
    <col min="8" max="9" width="9.7109375" style="17" customWidth="1"/>
    <col min="10" max="16384" width="9.8515625" style="6" customWidth="1"/>
  </cols>
  <sheetData>
    <row r="1" spans="2:9" ht="15" customHeight="1">
      <c r="B1" s="75" t="s">
        <v>52</v>
      </c>
      <c r="C1" s="75"/>
      <c r="D1" s="75"/>
      <c r="E1" s="75"/>
      <c r="F1" s="75"/>
      <c r="G1" s="75"/>
      <c r="H1" s="75"/>
      <c r="I1" s="75"/>
    </row>
    <row r="2" spans="2:9" ht="15" customHeight="1">
      <c r="B2" s="28"/>
      <c r="C2" s="37"/>
      <c r="D2" s="37"/>
      <c r="E2" s="37"/>
      <c r="F2" s="37"/>
      <c r="G2" s="37"/>
      <c r="H2" s="37"/>
      <c r="I2" s="37"/>
    </row>
    <row r="3" spans="2:9" ht="15" customHeight="1">
      <c r="B3" s="82"/>
      <c r="C3" s="72">
        <v>2010</v>
      </c>
      <c r="D3" s="72">
        <v>2011</v>
      </c>
      <c r="E3" s="72">
        <v>2012</v>
      </c>
      <c r="F3" s="72">
        <v>2013</v>
      </c>
      <c r="G3" s="72" t="s">
        <v>27</v>
      </c>
      <c r="H3" s="72" t="s">
        <v>53</v>
      </c>
      <c r="I3" s="72"/>
    </row>
    <row r="4" spans="2:9" ht="15" customHeight="1">
      <c r="B4" s="82"/>
      <c r="C4" s="72"/>
      <c r="D4" s="72"/>
      <c r="E4" s="72"/>
      <c r="F4" s="72"/>
      <c r="G4" s="72"/>
      <c r="H4" s="56" t="s">
        <v>66</v>
      </c>
      <c r="I4" s="56" t="s">
        <v>67</v>
      </c>
    </row>
    <row r="5" spans="2:9" ht="15" customHeight="1">
      <c r="B5" s="5" t="s">
        <v>0</v>
      </c>
      <c r="C5" s="39">
        <v>133500</v>
      </c>
      <c r="D5" s="39">
        <v>136740</v>
      </c>
      <c r="E5" s="39">
        <v>139530</v>
      </c>
      <c r="F5" s="39">
        <v>143070</v>
      </c>
      <c r="G5" s="39">
        <v>145660</v>
      </c>
      <c r="H5" s="59">
        <f>100*(G5/C5-1)</f>
        <v>9.108614232209744</v>
      </c>
      <c r="I5" s="59">
        <f>100*(G5/F5-1)</f>
        <v>1.8103026490529084</v>
      </c>
    </row>
    <row r="6" spans="2:9" ht="15" customHeight="1">
      <c r="B6" s="5" t="s">
        <v>22</v>
      </c>
      <c r="C6" s="39">
        <v>34990</v>
      </c>
      <c r="D6" s="39">
        <v>35100</v>
      </c>
      <c r="E6" s="39">
        <v>34450</v>
      </c>
      <c r="F6" s="39">
        <v>34960</v>
      </c>
      <c r="G6" s="39">
        <v>34220</v>
      </c>
      <c r="H6" s="59">
        <f aca="true" t="shared" si="0" ref="H6:H15">100*(G6/C6-1)</f>
        <v>-2.2006287510717315</v>
      </c>
      <c r="I6" s="59">
        <f aca="true" t="shared" si="1" ref="I6:I15">100*(G6/F6-1)</f>
        <v>-2.116704805491987</v>
      </c>
    </row>
    <row r="7" spans="2:9" ht="15" customHeight="1">
      <c r="B7" s="57" t="s">
        <v>23</v>
      </c>
      <c r="C7" s="42">
        <v>2220</v>
      </c>
      <c r="D7" s="42">
        <v>2150</v>
      </c>
      <c r="E7" s="42">
        <v>2130</v>
      </c>
      <c r="F7" s="42">
        <v>2270</v>
      </c>
      <c r="G7" s="42">
        <v>2390</v>
      </c>
      <c r="H7" s="59">
        <f t="shared" si="0"/>
        <v>7.657657657657668</v>
      </c>
      <c r="I7" s="59">
        <f t="shared" si="1"/>
        <v>5.286343612334798</v>
      </c>
    </row>
    <row r="8" spans="2:9" ht="15" customHeight="1">
      <c r="B8" s="58" t="s">
        <v>54</v>
      </c>
      <c r="C8" s="42">
        <v>14740</v>
      </c>
      <c r="D8" s="42">
        <v>14890</v>
      </c>
      <c r="E8" s="42">
        <v>14260</v>
      </c>
      <c r="F8" s="42">
        <v>14230</v>
      </c>
      <c r="G8" s="42">
        <v>13540</v>
      </c>
      <c r="H8" s="59">
        <f t="shared" si="0"/>
        <v>-8.141112618724556</v>
      </c>
      <c r="I8" s="59">
        <f t="shared" si="1"/>
        <v>-4.848910751932534</v>
      </c>
    </row>
    <row r="9" spans="2:9" ht="15" customHeight="1">
      <c r="B9" s="57" t="s">
        <v>55</v>
      </c>
      <c r="C9" s="42">
        <v>18030</v>
      </c>
      <c r="D9" s="42">
        <v>18060</v>
      </c>
      <c r="E9" s="42">
        <v>18060</v>
      </c>
      <c r="F9" s="42">
        <v>18450</v>
      </c>
      <c r="G9" s="42">
        <v>18290</v>
      </c>
      <c r="H9" s="59">
        <f t="shared" si="0"/>
        <v>1.4420410427065988</v>
      </c>
      <c r="I9" s="59">
        <f t="shared" si="1"/>
        <v>-0.8672086720867167</v>
      </c>
    </row>
    <row r="10" spans="2:9" ht="15" customHeight="1">
      <c r="B10" s="5" t="s">
        <v>24</v>
      </c>
      <c r="C10" s="39">
        <v>98510</v>
      </c>
      <c r="D10" s="39">
        <v>101640</v>
      </c>
      <c r="E10" s="39">
        <v>105070</v>
      </c>
      <c r="F10" s="39">
        <v>108110</v>
      </c>
      <c r="G10" s="39">
        <v>111440</v>
      </c>
      <c r="H10" s="59">
        <f t="shared" si="0"/>
        <v>13.125571008019499</v>
      </c>
      <c r="I10" s="59">
        <f t="shared" si="1"/>
        <v>3.0801960965683106</v>
      </c>
    </row>
    <row r="11" spans="2:9" ht="15" customHeight="1">
      <c r="B11" s="57" t="s">
        <v>25</v>
      </c>
      <c r="C11" s="42">
        <v>3550</v>
      </c>
      <c r="D11" s="42">
        <v>3460</v>
      </c>
      <c r="E11" s="42">
        <v>3380</v>
      </c>
      <c r="F11" s="42">
        <v>3160</v>
      </c>
      <c r="G11" s="42">
        <v>3330</v>
      </c>
      <c r="H11" s="59">
        <f t="shared" si="0"/>
        <v>-6.197183098591552</v>
      </c>
      <c r="I11" s="59">
        <f t="shared" si="1"/>
        <v>5.379746835443044</v>
      </c>
    </row>
    <row r="12" spans="2:9" ht="15" customHeight="1">
      <c r="B12" s="57" t="s">
        <v>1</v>
      </c>
      <c r="C12" s="42">
        <v>3410</v>
      </c>
      <c r="D12" s="42">
        <v>3580</v>
      </c>
      <c r="E12" s="42">
        <v>3940</v>
      </c>
      <c r="F12" s="42">
        <v>4210</v>
      </c>
      <c r="G12" s="42">
        <v>4580</v>
      </c>
      <c r="H12" s="59">
        <f t="shared" si="0"/>
        <v>34.31085043988269</v>
      </c>
      <c r="I12" s="59">
        <f t="shared" si="1"/>
        <v>8.78859857482186</v>
      </c>
    </row>
    <row r="13" spans="2:9" ht="15" customHeight="1">
      <c r="B13" s="57" t="s">
        <v>2</v>
      </c>
      <c r="C13" s="42">
        <v>91550</v>
      </c>
      <c r="D13" s="42">
        <v>94600</v>
      </c>
      <c r="E13" s="42">
        <v>97760</v>
      </c>
      <c r="F13" s="42">
        <v>100740</v>
      </c>
      <c r="G13" s="42">
        <v>103530</v>
      </c>
      <c r="H13" s="59">
        <f t="shared" si="0"/>
        <v>13.08574549426542</v>
      </c>
      <c r="I13" s="59">
        <f t="shared" si="1"/>
        <v>2.769505658129834</v>
      </c>
    </row>
    <row r="14" spans="2:9" ht="15" customHeight="1">
      <c r="B14" s="5" t="s">
        <v>26</v>
      </c>
      <c r="C14" s="39">
        <v>18050</v>
      </c>
      <c r="D14" s="39">
        <v>17330</v>
      </c>
      <c r="E14" s="39">
        <v>16610</v>
      </c>
      <c r="F14" s="39">
        <v>16530</v>
      </c>
      <c r="G14" s="39">
        <v>16200</v>
      </c>
      <c r="H14" s="60">
        <f>100*(G14/C14-1)</f>
        <v>-10.24930747922438</v>
      </c>
      <c r="I14" s="60">
        <f t="shared" si="1"/>
        <v>-1.9963702359346636</v>
      </c>
    </row>
    <row r="15" spans="2:9" ht="15" customHeight="1">
      <c r="B15" s="5" t="s">
        <v>56</v>
      </c>
      <c r="C15" s="39">
        <v>151550</v>
      </c>
      <c r="D15" s="39">
        <v>154060</v>
      </c>
      <c r="E15" s="39">
        <v>156140</v>
      </c>
      <c r="F15" s="39">
        <v>159590</v>
      </c>
      <c r="G15" s="39">
        <v>161860</v>
      </c>
      <c r="H15" s="60">
        <f t="shared" si="0"/>
        <v>6.803035301880578</v>
      </c>
      <c r="I15" s="60">
        <f t="shared" si="1"/>
        <v>1.4223948868976821</v>
      </c>
    </row>
    <row r="16" spans="2:9" ht="15" customHeight="1">
      <c r="B16" s="78"/>
      <c r="C16" s="80"/>
      <c r="D16" s="80"/>
      <c r="E16" s="80"/>
      <c r="F16" s="80"/>
      <c r="G16" s="80"/>
      <c r="H16" s="80"/>
      <c r="I16" s="80"/>
    </row>
    <row r="17" spans="2:9" ht="15" customHeight="1">
      <c r="B17" s="6" t="s">
        <v>88</v>
      </c>
      <c r="C17" s="21"/>
      <c r="D17" s="36"/>
      <c r="E17" s="36"/>
      <c r="F17" s="36"/>
      <c r="G17" s="36"/>
      <c r="H17" s="21"/>
      <c r="I17" s="21"/>
    </row>
    <row r="18" spans="2:7" ht="15" customHeight="1">
      <c r="B18" s="6" t="s">
        <v>89</v>
      </c>
      <c r="C18" s="61"/>
      <c r="D18" s="61"/>
      <c r="E18" s="61"/>
      <c r="F18" s="61"/>
      <c r="G18" s="61"/>
    </row>
    <row r="19" spans="2:7" ht="15" customHeight="1">
      <c r="B19" s="7" t="s">
        <v>90</v>
      </c>
      <c r="C19" s="35"/>
      <c r="D19" s="35"/>
      <c r="E19" s="35"/>
      <c r="F19" s="35"/>
      <c r="G19" s="35"/>
    </row>
    <row r="20" spans="2:7" ht="15" customHeight="1">
      <c r="B20" s="6" t="s">
        <v>91</v>
      </c>
      <c r="C20" s="61"/>
      <c r="D20" s="61"/>
      <c r="E20" s="61"/>
      <c r="F20" s="61"/>
      <c r="G20" s="61"/>
    </row>
    <row r="21" spans="2:7" ht="15" customHeight="1">
      <c r="B21" s="6" t="s">
        <v>92</v>
      </c>
      <c r="C21" s="61"/>
      <c r="D21" s="61"/>
      <c r="E21" s="61"/>
      <c r="F21" s="61"/>
      <c r="G21" s="61"/>
    </row>
    <row r="22" spans="2:7" ht="15" customHeight="1">
      <c r="B22" s="6" t="s">
        <v>93</v>
      </c>
      <c r="C22" s="61"/>
      <c r="D22" s="61"/>
      <c r="E22" s="61"/>
      <c r="F22" s="61"/>
      <c r="G22" s="61"/>
    </row>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sheetData>
  <sheetProtection/>
  <mergeCells count="9">
    <mergeCell ref="B1:I1"/>
    <mergeCell ref="B16:I16"/>
    <mergeCell ref="H3:I3"/>
    <mergeCell ref="B3:B4"/>
    <mergeCell ref="C3:C4"/>
    <mergeCell ref="D3:D4"/>
    <mergeCell ref="E3:E4"/>
    <mergeCell ref="F3:F4"/>
    <mergeCell ref="G3:G4"/>
  </mergeCells>
  <printOptions horizontalCentered="1" verticalCentered="1"/>
  <pageMargins left="0.7874015748031497" right="0.7874015748031497" top="0.984251968503937" bottom="0.984251968503937" header="0.5118110236220472" footer="0.5118110236220472"/>
  <pageSetup fitToHeight="1" fitToWidth="1"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B1:F15"/>
  <sheetViews>
    <sheetView showGridLines="0" zoomScalePageLayoutView="0" workbookViewId="0" topLeftCell="A1">
      <selection activeCell="C21" sqref="C21"/>
    </sheetView>
  </sheetViews>
  <sheetFormatPr defaultColWidth="11.421875" defaultRowHeight="12.75"/>
  <cols>
    <col min="1" max="1" width="3.7109375" style="6" customWidth="1"/>
    <col min="2" max="2" width="35.00390625" style="6" customWidth="1"/>
    <col min="3" max="4" width="11.421875" style="6" customWidth="1"/>
    <col min="5" max="5" width="38.7109375" style="6" customWidth="1"/>
    <col min="6" max="16384" width="11.421875" style="6" customWidth="1"/>
  </cols>
  <sheetData>
    <row r="1" ht="15" customHeight="1">
      <c r="B1" s="1" t="s">
        <v>58</v>
      </c>
    </row>
    <row r="2" ht="15" customHeight="1"/>
    <row r="3" spans="2:4" ht="15" customHeight="1">
      <c r="B3" s="13"/>
      <c r="C3" s="13"/>
      <c r="D3" s="49" t="s">
        <v>57</v>
      </c>
    </row>
    <row r="4" spans="2:4" ht="15" customHeight="1">
      <c r="B4" s="13" t="s">
        <v>59</v>
      </c>
      <c r="C4" s="13">
        <v>1390860</v>
      </c>
      <c r="D4" s="13"/>
    </row>
    <row r="5" spans="2:4" ht="15" customHeight="1">
      <c r="B5" s="13" t="s">
        <v>60</v>
      </c>
      <c r="C5" s="13">
        <v>1249490</v>
      </c>
      <c r="D5" s="62">
        <v>0.3</v>
      </c>
    </row>
    <row r="6" spans="2:4" ht="15" customHeight="1">
      <c r="B6" s="13" t="s">
        <v>61</v>
      </c>
      <c r="C6" s="13">
        <v>141370</v>
      </c>
      <c r="D6" s="62">
        <v>0.03</v>
      </c>
    </row>
    <row r="7" spans="2:4" ht="15" customHeight="1">
      <c r="B7" s="13" t="s">
        <v>42</v>
      </c>
      <c r="C7" s="13">
        <v>484440</v>
      </c>
      <c r="D7" s="62">
        <v>0.12</v>
      </c>
    </row>
    <row r="8" spans="2:4" ht="15" customHeight="1">
      <c r="B8" s="13" t="s">
        <v>44</v>
      </c>
      <c r="C8" s="13">
        <v>323560</v>
      </c>
      <c r="D8" s="62">
        <v>0.08</v>
      </c>
    </row>
    <row r="9" spans="2:6" ht="15" customHeight="1">
      <c r="B9" s="13" t="s">
        <v>43</v>
      </c>
      <c r="C9" s="47">
        <v>1988660</v>
      </c>
      <c r="D9" s="62">
        <v>0.47</v>
      </c>
      <c r="F9" s="31"/>
    </row>
    <row r="10" spans="2:4" ht="15" customHeight="1">
      <c r="B10" s="13" t="s">
        <v>62</v>
      </c>
      <c r="C10" s="41">
        <v>4174260</v>
      </c>
      <c r="D10" s="13"/>
    </row>
    <row r="11" spans="2:4" ht="15" customHeight="1">
      <c r="B11" s="13" t="s">
        <v>63</v>
      </c>
      <c r="C11" s="13"/>
      <c r="D11" s="13"/>
    </row>
    <row r="12" ht="15" customHeight="1"/>
    <row r="13" spans="2:4" ht="15" customHeight="1">
      <c r="B13" s="78"/>
      <c r="C13" s="78"/>
      <c r="D13" s="78"/>
    </row>
    <row r="14" spans="2:4" ht="15" customHeight="1">
      <c r="B14" s="78"/>
      <c r="C14" s="78"/>
      <c r="D14" s="78"/>
    </row>
    <row r="15" spans="2:4" ht="15" customHeight="1">
      <c r="B15" s="78"/>
      <c r="C15" s="78"/>
      <c r="D15" s="78"/>
    </row>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sheetData>
  <sheetProtection/>
  <mergeCells count="1">
    <mergeCell ref="B13:D1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fborderies</dc:creator>
  <cp:keywords/>
  <dc:description/>
  <cp:lastModifiedBy>Amar Elise</cp:lastModifiedBy>
  <cp:lastPrinted>2015-09-28T08:19:37Z</cp:lastPrinted>
  <dcterms:created xsi:type="dcterms:W3CDTF">2013-08-27T10:03:31Z</dcterms:created>
  <dcterms:modified xsi:type="dcterms:W3CDTF">2016-03-16T10:33:17Z</dcterms:modified>
  <cp:category/>
  <cp:version/>
  <cp:contentType/>
  <cp:contentStatus/>
</cp:coreProperties>
</file>