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225" windowHeight="6075" tabRatio="761" activeTab="0"/>
  </bookViews>
  <sheets>
    <sheet name="Tableau1" sheetId="1" r:id="rId1"/>
    <sheet name="Graphique1" sheetId="2" r:id="rId2"/>
    <sheet name="Graphique2" sheetId="3" r:id="rId3"/>
    <sheet name="Graphique3" sheetId="4" r:id="rId4"/>
    <sheet name="Graphique 4" sheetId="5" r:id="rId5"/>
    <sheet name="Graphique 5" sheetId="6" r:id="rId6"/>
    <sheet name="Encadré1" sheetId="7" r:id="rId7"/>
    <sheet name="Encadré2" sheetId="8" r:id="rId8"/>
    <sheet name="Encadré 3" sheetId="9" r:id="rId9"/>
    <sheet name="Graphique de UNE" sheetId="10" r:id="rId10"/>
  </sheets>
  <definedNames/>
  <calcPr fullCalcOnLoad="1"/>
</workbook>
</file>

<file path=xl/sharedStrings.xml><?xml version="1.0" encoding="utf-8"?>
<sst xmlns="http://schemas.openxmlformats.org/spreadsheetml/2006/main" count="260" uniqueCount="136">
  <si>
    <t>France métro-politaine</t>
  </si>
  <si>
    <t>RSA socle</t>
  </si>
  <si>
    <t>RSA activité seul</t>
  </si>
  <si>
    <t>Total RSA</t>
  </si>
  <si>
    <t>DOM</t>
  </si>
  <si>
    <t>France entière</t>
  </si>
  <si>
    <t>Chômage BIT</t>
  </si>
  <si>
    <t>France métropolitaine</t>
  </si>
  <si>
    <t>RSA total</t>
  </si>
  <si>
    <t>Couple</t>
  </si>
  <si>
    <t>Montant de base</t>
  </si>
  <si>
    <t>Montant majoré</t>
  </si>
  <si>
    <t>Sans enfant</t>
  </si>
  <si>
    <t>1 enfant</t>
  </si>
  <si>
    <t>2 enfants</t>
  </si>
  <si>
    <t>Par enfant supplémentaire</t>
  </si>
  <si>
    <t>RSA socle seul</t>
  </si>
  <si>
    <t>RSA socle + activité</t>
  </si>
  <si>
    <t>Personne seule</t>
  </si>
  <si>
    <t>Ensemble RSA</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</si>
  <si>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</si>
  <si>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</si>
  <si>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</si>
  <si>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</si>
  <si>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</si>
  <si>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</si>
  <si>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</si>
  <si>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</si>
  <si>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</si>
  <si>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</si>
  <si>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</si>
  <si>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</si>
  <si>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</si>
  <si>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</si>
  <si>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</si>
  <si>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</si>
  <si>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</si>
  <si>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</si>
  <si>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</si>
  <si>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</si>
  <si>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</si>
  <si>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</si>
  <si>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Moins de 25 ans</t>
  </si>
  <si>
    <t>2011T3</t>
  </si>
  <si>
    <t>2011T4</t>
  </si>
  <si>
    <t>2012T1</t>
  </si>
  <si>
    <t>2012T2</t>
  </si>
  <si>
    <t>PIB (échelle de droite)</t>
  </si>
  <si>
    <t xml:space="preserve"> juin 2000</t>
  </si>
  <si>
    <t xml:space="preserve"> juin 2001</t>
  </si>
  <si>
    <t xml:space="preserve"> juin 2002</t>
  </si>
  <si>
    <t xml:space="preserve"> juin 2003</t>
  </si>
  <si>
    <t xml:space="preserve"> juin 2004</t>
  </si>
  <si>
    <t xml:space="preserve"> juin 2005</t>
  </si>
  <si>
    <t xml:space="preserve"> juin 2006</t>
  </si>
  <si>
    <t>juin 2007</t>
  </si>
  <si>
    <t>juin 2008</t>
  </si>
  <si>
    <t>juin 2009</t>
  </si>
  <si>
    <t>juin 2010</t>
  </si>
  <si>
    <t>juin 2011</t>
  </si>
  <si>
    <t>juin 2012</t>
  </si>
  <si>
    <t>25 à 34 ans</t>
  </si>
  <si>
    <t>35 à 49 ans</t>
  </si>
  <si>
    <t>50 ans et plus</t>
  </si>
  <si>
    <t>Ensemble</t>
  </si>
  <si>
    <t>2012T3</t>
  </si>
  <si>
    <t>2012T4</t>
  </si>
  <si>
    <t>2013T1</t>
  </si>
  <si>
    <t>2013T2</t>
  </si>
  <si>
    <t>juin 2013</t>
  </si>
  <si>
    <t xml:space="preserve">RSA activité seul </t>
  </si>
  <si>
    <t>Taux de rotation</t>
  </si>
  <si>
    <t>Nombre d'allocataires par composante du RSA</t>
  </si>
  <si>
    <t>déc. 2010</t>
  </si>
  <si>
    <t>50 ans ou plus</t>
  </si>
  <si>
    <t>RMI, API, RSA socle</t>
  </si>
  <si>
    <t>en %</t>
  </si>
  <si>
    <t>Taux d'entrée</t>
  </si>
  <si>
    <t>Taux de sortie</t>
  </si>
  <si>
    <t>2013T3</t>
  </si>
  <si>
    <t>2013T4</t>
  </si>
  <si>
    <t>2014T1</t>
  </si>
  <si>
    <t>2014T2</t>
  </si>
  <si>
    <t>Juin 2014</t>
  </si>
  <si>
    <t>Metro sans RSA jeune</t>
  </si>
  <si>
    <t>dans le RSA socle seul</t>
  </si>
  <si>
    <t>dans le RSA socle et activité</t>
  </si>
  <si>
    <t>dans le RSA activité seul</t>
  </si>
  <si>
    <t>dont en provenance du RSA activité seul</t>
  </si>
  <si>
    <t>Septembre 2013</t>
  </si>
  <si>
    <t>Décembre 2013</t>
  </si>
  <si>
    <t>Tableau 1
Nombre de foyers ayant un droit payable au RSA</t>
  </si>
  <si>
    <r>
      <rPr>
        <b/>
        <sz val="8"/>
        <rFont val="Arial Narrow"/>
        <family val="2"/>
      </rPr>
      <t>Note •</t>
    </r>
    <r>
      <rPr>
        <sz val="8"/>
        <rFont val="Arial Narrow"/>
        <family val="2"/>
      </rPr>
      <t xml:space="preserve"> À partir de septembre 2010, la population considérée regroupe également les allocataires du RSA jeune, qui ne représentent que 0,3 % du total des allocataires du RSA en juin 2014.
</t>
    </r>
    <r>
      <rPr>
        <b/>
        <sz val="8"/>
        <rFont val="Arial Narrow"/>
        <family val="2"/>
      </rPr>
      <t>Champ •</t>
    </r>
    <r>
      <rPr>
        <sz val="8"/>
        <rFont val="Arial Narrow"/>
        <family val="2"/>
      </rPr>
      <t xml:space="preserve"> France entière, régime général.
</t>
    </r>
    <r>
      <rPr>
        <b/>
        <sz val="8"/>
        <rFont val="Arial Narrow"/>
        <family val="2"/>
      </rPr>
      <t>Sources •</t>
    </r>
    <r>
      <rPr>
        <sz val="8"/>
        <rFont val="Arial Narrow"/>
        <family val="2"/>
      </rPr>
      <t xml:space="preserve"> CNAF (données brutes consolidées).</t>
    </r>
  </si>
  <si>
    <r>
      <t xml:space="preserve">Juin 2012
</t>
    </r>
    <r>
      <rPr>
        <sz val="8"/>
        <rFont val="Arial Narrow"/>
        <family val="2"/>
      </rPr>
      <t>(en milliers)</t>
    </r>
  </si>
  <si>
    <r>
      <t xml:space="preserve">Juin 2013
</t>
    </r>
    <r>
      <rPr>
        <sz val="8"/>
        <rFont val="Arial Narrow"/>
        <family val="2"/>
      </rPr>
      <t>(en milliers)</t>
    </r>
  </si>
  <si>
    <r>
      <t xml:space="preserve">Juin 2014
</t>
    </r>
    <r>
      <rPr>
        <sz val="8"/>
        <rFont val="Arial Narrow"/>
        <family val="2"/>
      </rPr>
      <t>(en milliers)</t>
    </r>
  </si>
  <si>
    <r>
      <t xml:space="preserve">Évolution
juin 2012 - juin 2013
</t>
    </r>
    <r>
      <rPr>
        <sz val="8"/>
        <rFont val="Arial Narrow"/>
        <family val="2"/>
      </rPr>
      <t>(en %)</t>
    </r>
  </si>
  <si>
    <r>
      <t xml:space="preserve">Évolution
juin 2013 - juin 2014
</t>
    </r>
    <r>
      <rPr>
        <sz val="8"/>
        <rFont val="Arial Narrow"/>
        <family val="2"/>
      </rPr>
      <t>(en %)</t>
    </r>
  </si>
  <si>
    <r>
      <t xml:space="preserve">Évolution
juin 2013 - juin 2014 hors revalorisation </t>
    </r>
    <r>
      <rPr>
        <sz val="8"/>
        <rFont val="Arial Narrow"/>
        <family val="2"/>
      </rPr>
      <t>(en %)</t>
    </r>
  </si>
  <si>
    <t>Graphique 1.
Évolution du nombre d'allocataires du RMI, de l’API ou du RSA socle, du nombre de chômeurs au sens du BIT et du PIB depuis 2007</t>
  </si>
  <si>
    <r>
      <t xml:space="preserve">BIT : Bureau international du travail. RMI : revenu minimum d’insertion. API : allocation de parent isolé.
* Le glissement annuel d’une variable à un trimestre T donné correspond au taux d’évolution (en %) obtenu en rapportant  le niveau de la variable en T à son niveau au même trimestre de l’année précédente (T-4).
</t>
    </r>
    <r>
      <rPr>
        <b/>
        <sz val="8"/>
        <rFont val="Arial Narrow"/>
        <family val="2"/>
      </rPr>
      <t>Note •</t>
    </r>
    <r>
      <rPr>
        <sz val="8"/>
        <rFont val="Arial Narrow"/>
        <family val="2"/>
      </rPr>
      <t xml:space="preserve"> Y compris les allocataires du RSA jeune à partir du troisième trimestre 2010.
</t>
    </r>
    <r>
      <rPr>
        <b/>
        <sz val="8"/>
        <rFont val="Arial Narrow"/>
        <family val="2"/>
      </rPr>
      <t>Lecture •</t>
    </r>
    <r>
      <rPr>
        <sz val="8"/>
        <rFont val="Arial Narrow"/>
        <family val="2"/>
      </rPr>
      <t xml:space="preserve"> Au deuxième trimestre 2014, le nombre d’allocataires du RSA socle a augmenté de 5,6 % par rapport au deuxième trimestre 2013. Dans le même temps, le chômage a baissé de 2,1 % et le PIB a progressé de 0,8 %.
</t>
    </r>
    <r>
      <rPr>
        <b/>
        <sz val="8"/>
        <rFont val="Arial Narrow"/>
        <family val="2"/>
      </rPr>
      <t>Champ •</t>
    </r>
    <r>
      <rPr>
        <sz val="8"/>
        <rFont val="Arial Narrow"/>
        <family val="2"/>
      </rPr>
      <t xml:space="preserve"> France métropolitaine, sauf pour le PIB ; régime général pour le nombre d’allocataires du RSA socle.
</t>
    </r>
    <r>
      <rPr>
        <b/>
        <sz val="8"/>
        <rFont val="Arial Narrow"/>
        <family val="2"/>
      </rPr>
      <t>Sources •</t>
    </r>
    <r>
      <rPr>
        <sz val="8"/>
        <rFont val="Arial Narrow"/>
        <family val="2"/>
      </rPr>
      <t xml:space="preserve"> CNAF, données brutes consolidées pour les allocataires du RMI, de l’API et du RSA socle ; chômage au sens du BIT (INSEE) ; PIB en volume dans la France entière (INSEE).</t>
    </r>
  </si>
  <si>
    <t>RSA activité seul
France entière</t>
  </si>
  <si>
    <t>RSA activité seul
sans le RSA jeunes
et les DOM</t>
  </si>
  <si>
    <t>Graphique 2.
Nombre de foyers allocataires du RSA activité seul depuis juin 2009</t>
  </si>
  <si>
    <r>
      <rPr>
        <b/>
        <sz val="8"/>
        <rFont val="Arial Narrow"/>
        <family val="2"/>
      </rPr>
      <t>Note •</t>
    </r>
    <r>
      <rPr>
        <sz val="8"/>
        <rFont val="Arial Narrow"/>
        <family val="2"/>
      </rPr>
      <t xml:space="preserve"> Y compris les allocataires du RSA jeune à partir du troisième trimestre 2010.
</t>
    </r>
    <r>
      <rPr>
        <b/>
        <sz val="8"/>
        <rFont val="Arial Narrow"/>
        <family val="2"/>
      </rPr>
      <t>Lecture •</t>
    </r>
    <r>
      <rPr>
        <sz val="8"/>
        <rFont val="Arial Narrow"/>
        <family val="2"/>
      </rPr>
      <t xml:space="preserve"> Au deuxième trimestre 2009, 280 280 foyers bénéficiaient du RSA activité seul en France métropolitaine. À partir du 1er janvier 2011, le RSA a été étendu aux DOM.
</t>
    </r>
    <r>
      <rPr>
        <b/>
        <sz val="8"/>
        <rFont val="Arial Narrow"/>
        <family val="2"/>
      </rPr>
      <t>Champ •</t>
    </r>
    <r>
      <rPr>
        <sz val="8"/>
        <rFont val="Arial Narrow"/>
        <family val="2"/>
      </rPr>
      <t xml:space="preserve"> France entière, régime général.
</t>
    </r>
    <r>
      <rPr>
        <b/>
        <sz val="8"/>
        <rFont val="Arial Narrow"/>
        <family val="2"/>
      </rPr>
      <t>Sources •</t>
    </r>
    <r>
      <rPr>
        <sz val="8"/>
        <rFont val="Arial Narrow"/>
        <family val="2"/>
      </rPr>
      <t xml:space="preserve"> CNAF (données brutes consolidées).</t>
    </r>
  </si>
  <si>
    <r>
      <rPr>
        <b/>
        <sz val="8"/>
        <rFont val="Arial Narrow"/>
        <family val="2"/>
      </rPr>
      <t>Note •</t>
    </r>
    <r>
      <rPr>
        <sz val="8"/>
        <rFont val="Arial Narrow"/>
        <family val="2"/>
      </rPr>
      <t xml:space="preserve"> Hors RSA jeune.
</t>
    </r>
    <r>
      <rPr>
        <b/>
        <sz val="8"/>
        <rFont val="Arial Narrow"/>
        <family val="2"/>
      </rPr>
      <t>Lecture •</t>
    </r>
    <r>
      <rPr>
        <sz val="8"/>
        <rFont val="Arial Narrow"/>
        <family val="2"/>
      </rPr>
      <t xml:space="preserve"> En juin 2014, le taux de rotation trimestriel des allocataires du RSA socle est de 13,1 %, contre 28,5 %
pour les allocataires du RSA activité seul.
</t>
    </r>
    <r>
      <rPr>
        <b/>
        <sz val="8"/>
        <rFont val="Arial Narrow"/>
        <family val="2"/>
      </rPr>
      <t xml:space="preserve">Champ • </t>
    </r>
    <r>
      <rPr>
        <sz val="8"/>
        <rFont val="Arial Narrow"/>
        <family val="2"/>
      </rPr>
      <t xml:space="preserve">France métropolitaine, régime général.
</t>
    </r>
    <r>
      <rPr>
        <b/>
        <sz val="8"/>
        <rFont val="Arial Narrow"/>
        <family val="2"/>
      </rPr>
      <t>Sources •</t>
    </r>
    <r>
      <rPr>
        <sz val="8"/>
        <rFont val="Arial Narrow"/>
        <family val="2"/>
      </rPr>
      <t xml:space="preserve"> CNAF (données brutes consolidées).</t>
    </r>
  </si>
  <si>
    <t>Graphique 3.
Taux de rotation trimestriel des allocataires du RSA entre juin 2010
et juin 2014 selon la composante</t>
  </si>
  <si>
    <t>Graphique 4.
Nombre de foyers allocataires du RMI, de l'API ou du RSA socle selon l'âge</t>
  </si>
  <si>
    <r>
      <t xml:space="preserve">RMI : revenu minimum d’insertion. API : allocation de parent isolé.
</t>
    </r>
    <r>
      <rPr>
        <b/>
        <sz val="8"/>
        <rFont val="Arial Narrow"/>
        <family val="2"/>
      </rPr>
      <t>Note •</t>
    </r>
    <r>
      <rPr>
        <sz val="8"/>
        <rFont val="Arial Narrow"/>
        <family val="2"/>
      </rPr>
      <t xml:space="preserve"> Hors RSA jeune.
</t>
    </r>
    <r>
      <rPr>
        <b/>
        <sz val="8"/>
        <rFont val="Arial Narrow"/>
        <family val="2"/>
      </rPr>
      <t>Lecture •</t>
    </r>
    <r>
      <rPr>
        <sz val="8"/>
        <rFont val="Arial Narrow"/>
        <family val="2"/>
      </rPr>
      <t xml:space="preserve"> Au deuxième trimestre 2014 en France métropolitaine, 98 725 allocataires du RSA socle ont moins de 25 ans (hors RSA jeune), 593 761 ont entre 25 et 34 ans, 578 761 entre 35 et 49 ans et 352 150 ont 50 ans ou plus.
</t>
    </r>
    <r>
      <rPr>
        <b/>
        <sz val="8"/>
        <rFont val="Arial Narrow"/>
        <family val="2"/>
      </rPr>
      <t>Champ •</t>
    </r>
    <r>
      <rPr>
        <sz val="8"/>
        <rFont val="Arial Narrow"/>
        <family val="2"/>
      </rPr>
      <t xml:space="preserve"> France métropolitaine, régime général.
</t>
    </r>
    <r>
      <rPr>
        <b/>
        <sz val="8"/>
        <rFont val="Arial Narrow"/>
        <family val="2"/>
      </rPr>
      <t>Sources •</t>
    </r>
    <r>
      <rPr>
        <sz val="8"/>
        <rFont val="Arial Narrow"/>
        <family val="2"/>
      </rPr>
      <t xml:space="preserve"> CNAF (données brutes consolidées).</t>
    </r>
  </si>
  <si>
    <t>Graphique 5.
Taux de rotation trimestriel des allocataires du RSA au deuxième trimestre
selon la composante et l'âge depuis 2010</t>
  </si>
  <si>
    <r>
      <rPr>
        <b/>
        <sz val="8"/>
        <rFont val="Arial Narrow"/>
        <family val="2"/>
      </rPr>
      <t>Note •</t>
    </r>
    <r>
      <rPr>
        <sz val="8"/>
        <rFont val="Arial Narrow"/>
        <family val="2"/>
      </rPr>
      <t xml:space="preserve"> Hors RSA jeune.
</t>
    </r>
    <r>
      <rPr>
        <b/>
        <sz val="8"/>
        <rFont val="Arial Narrow"/>
        <family val="2"/>
      </rPr>
      <t>Lecture •</t>
    </r>
    <r>
      <rPr>
        <sz val="8"/>
        <rFont val="Arial Narrow"/>
        <family val="2"/>
      </rPr>
      <t xml:space="preserve"> Au deuxième trimestre 2014 en France métropolitaine, le taux de rotation trimestriel des allocataires du RSA socle
de moins de 25 ans (hors RSA jeune) est de 13,9 %.
</t>
    </r>
    <r>
      <rPr>
        <b/>
        <sz val="8"/>
        <rFont val="Arial Narrow"/>
        <family val="2"/>
      </rPr>
      <t>Champ •</t>
    </r>
    <r>
      <rPr>
        <sz val="8"/>
        <rFont val="Arial Narrow"/>
        <family val="2"/>
      </rPr>
      <t xml:space="preserve"> France métropolitaine, régime général.
</t>
    </r>
    <r>
      <rPr>
        <b/>
        <sz val="8"/>
        <rFont val="Arial Narrow"/>
        <family val="2"/>
      </rPr>
      <t>Sources •</t>
    </r>
    <r>
      <rPr>
        <sz val="8"/>
        <rFont val="Arial Narrow"/>
        <family val="2"/>
      </rPr>
      <t xml:space="preserve"> CNAF (données brutes consolidées).</t>
    </r>
  </si>
  <si>
    <r>
      <t>Barème au 1</t>
    </r>
    <r>
      <rPr>
        <vertAlign val="superscript"/>
        <sz val="8"/>
        <rFont val="Arial Narrow"/>
        <family val="2"/>
      </rPr>
      <t>er</t>
    </r>
    <r>
      <rPr>
        <sz val="8"/>
        <rFont val="Arial Narrow"/>
        <family val="2"/>
      </rPr>
      <t xml:space="preserve"> janvier 2014</t>
    </r>
  </si>
  <si>
    <t>Encadré 1.
Montant forfaitaire mensuel du RSA socle (en euros)</t>
  </si>
  <si>
    <t>654 (grossesse)</t>
  </si>
  <si>
    <t>Encadré 2.
Nombre de foyers allocataires du RSA jeune depuis décembre 2010</t>
  </si>
  <si>
    <t xml:space="preserve"> </t>
  </si>
  <si>
    <r>
      <rPr>
        <b/>
        <sz val="8"/>
        <rFont val="Arial Narrow"/>
        <family val="2"/>
      </rPr>
      <t>Lecture •</t>
    </r>
    <r>
      <rPr>
        <sz val="8"/>
        <rFont val="Arial Narrow"/>
        <family val="2"/>
      </rPr>
      <t xml:space="preserve"> En juin 2014, 2 632 allocataires bénéficient
de la composante « socle » du RSA jeune dans la France entière
(soit 34,2 % de l’ensemble du RSA jeune).
À partir du 1</t>
    </r>
    <r>
      <rPr>
        <vertAlign val="superscript"/>
        <sz val="8"/>
        <rFont val="Arial Narrow"/>
        <family val="2"/>
      </rPr>
      <t>er</t>
    </r>
    <r>
      <rPr>
        <sz val="8"/>
        <rFont val="Arial Narrow"/>
        <family val="2"/>
      </rPr>
      <t xml:space="preserve"> janvier 2011, le RSA jeune est étendu aux DOM. 
</t>
    </r>
    <r>
      <rPr>
        <b/>
        <sz val="8"/>
        <rFont val="Arial Narrow"/>
        <family val="2"/>
      </rPr>
      <t>Champ •</t>
    </r>
    <r>
      <rPr>
        <sz val="8"/>
        <rFont val="Arial Narrow"/>
        <family val="2"/>
      </rPr>
      <t xml:space="preserve"> France entière, régime général.
</t>
    </r>
    <r>
      <rPr>
        <b/>
        <sz val="8"/>
        <rFont val="Arial Narrow"/>
        <family val="2"/>
      </rPr>
      <t>Sources •</t>
    </r>
    <r>
      <rPr>
        <sz val="8"/>
        <rFont val="Arial Narrow"/>
        <family val="2"/>
      </rPr>
      <t xml:space="preserve"> CNAF (données brutes consolidées).</t>
    </r>
  </si>
  <si>
    <t>Encadré 3.
Bénéficiaires présents dans le RSA  grâce à la revalorisation de septembre 2013</t>
  </si>
  <si>
    <t>Total</t>
  </si>
  <si>
    <r>
      <t xml:space="preserve">Méthodologie : Il est possible de simuler hors revalorisation le droit (montant, composante) des foyers allocataires du RSA
à partir des données détaillées de leur situation. Les données présentées dans le tableau correspondent à la différence
entre l’effectif réel de bénéficiaires et l’effectif de bénéficiaires simulé hors revalorisation.
</t>
    </r>
    <r>
      <rPr>
        <b/>
        <sz val="8"/>
        <rFont val="Arial Narrow"/>
        <family val="2"/>
      </rPr>
      <t>Lecture •</t>
    </r>
    <r>
      <rPr>
        <sz val="8"/>
        <rFont val="Arial Narrow"/>
        <family val="2"/>
      </rPr>
      <t xml:space="preserve"> Parmi les foyers percevant le RSA en décembre 2013, 16 405 n’y auraient pas eu droit sans la revalorisation
de septembre 2013.
</t>
    </r>
    <r>
      <rPr>
        <b/>
        <sz val="8"/>
        <rFont val="Arial Narrow"/>
        <family val="2"/>
      </rPr>
      <t>Champ •</t>
    </r>
    <r>
      <rPr>
        <sz val="8"/>
        <rFont val="Arial Narrow"/>
        <family val="2"/>
      </rPr>
      <t xml:space="preserve"> France entière, régime général.
</t>
    </r>
    <r>
      <rPr>
        <b/>
        <sz val="8"/>
        <rFont val="Arial Narrow"/>
        <family val="2"/>
      </rPr>
      <t>Sources •</t>
    </r>
    <r>
      <rPr>
        <sz val="8"/>
        <rFont val="Arial Narrow"/>
        <family val="2"/>
      </rPr>
      <t xml:space="preserve"> CNAF/DSER, fichiers statistiques exhaustifs (Benetrim, Filéas).</t>
    </r>
  </si>
  <si>
    <t>Mars 2014</t>
  </si>
  <si>
    <t>Évolution du nombre de bénéficiaires du RSA depuis juin 2012 selon la composante du dispositif</t>
  </si>
  <si>
    <t>Avec revalorisation</t>
  </si>
  <si>
    <t>2012 t2</t>
  </si>
  <si>
    <t>2012 t3</t>
  </si>
  <si>
    <t>2012 t4</t>
  </si>
  <si>
    <t>2013 t1</t>
  </si>
  <si>
    <t>2013 t2</t>
  </si>
  <si>
    <t>2013 t3</t>
  </si>
  <si>
    <t>2013 t4</t>
  </si>
  <si>
    <t>2014 t1</t>
  </si>
  <si>
    <t>2014 t2</t>
  </si>
  <si>
    <t>dont RSA socle seul</t>
  </si>
  <si>
    <t>dont RSA socle + activité</t>
  </si>
  <si>
    <t>Hors revalorisation</t>
  </si>
  <si>
    <r>
      <t xml:space="preserve">* Le glissement annuel d'une variable à un trimestre T donné correspond au taux d'évolution (en %) obtenu en rapportant le niveau de la variable en T à son niveau au même trimestre de l'année précédente (T-4).
</t>
    </r>
    <r>
      <rPr>
        <b/>
        <sz val="8"/>
        <color indexed="8"/>
        <rFont val="Arial Narrow"/>
        <family val="2"/>
      </rPr>
      <t>Note •</t>
    </r>
    <r>
      <rPr>
        <sz val="8"/>
        <color indexed="8"/>
        <rFont val="Arial Narrow"/>
        <family val="2"/>
      </rPr>
      <t xml:space="preserve"> Y compris les allocataires du RSA jeune.
</t>
    </r>
    <r>
      <rPr>
        <b/>
        <sz val="8"/>
        <color indexed="8"/>
        <rFont val="Arial Narrow"/>
        <family val="2"/>
      </rPr>
      <t>Lecture </t>
    </r>
    <r>
      <rPr>
        <sz val="8"/>
        <color indexed="8"/>
        <rFont val="Arial Narrow"/>
        <family val="2"/>
      </rPr>
      <t xml:space="preserve"> Au deuxième trimestre 2014, le nombre d'allocataires du RSA activité seul a augmenté de 8,2 % par rapport au deuxième trimestre 2013. Environ 0,9 point de cette croissance est imputable
à la revalorisation de 2 % du barème en septembre 2013. Durant le même temps, le nombre d'allocataires du RSA socle a augmenté de 5,4 %, dont 0,6 % due à la revalorisation.
</t>
    </r>
    <r>
      <rPr>
        <b/>
        <sz val="8"/>
        <color indexed="8"/>
        <rFont val="Arial Narrow"/>
        <family val="2"/>
      </rPr>
      <t>Champ •</t>
    </r>
    <r>
      <rPr>
        <sz val="8"/>
        <color indexed="8"/>
        <rFont val="Arial Narrow"/>
        <family val="2"/>
      </rPr>
      <t xml:space="preserve"> France entière.
</t>
    </r>
    <r>
      <rPr>
        <b/>
        <sz val="8"/>
        <color indexed="8"/>
        <rFont val="Arial Narrow"/>
        <family val="2"/>
      </rPr>
      <t>Sources •</t>
    </r>
    <r>
      <rPr>
        <sz val="8"/>
        <color indexed="8"/>
        <rFont val="Arial Narrow"/>
        <family val="2"/>
      </rPr>
      <t xml:space="preserve"> CNAF.</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</si>
</sst>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Vrai&quot;;&quot;Vrai&quot;;&quot;Faux&quot;"/>
    <numFmt numFmtId="181" formatCode="&quot;Actif&quot;;&quot;Actif&quot;;&quot;Inactif&quot;"/>
    <numFmt numFmtId="182" formatCode="0.0000000"/>
    <numFmt numFmtId="183" formatCode="0.000000"/>
    <numFmt numFmtId="184" formatCode="0.00000"/>
    <numFmt numFmtId="185" formatCode="0.0000"/>
    <numFmt numFmtId="186" formatCode="0.000"/>
    <numFmt numFmtId="187" formatCode="0.0"/>
    <numFmt numFmtId="188" formatCode="0.0%"/>
    <numFmt numFmtId="189" formatCode="0.00000000"/>
    <numFmt numFmtId="190" formatCode="#,##0.0"/>
    <numFmt numFmtId="191" formatCode="[$€-2]\ #,##0.00_);[Red]\([$€-2]\ #,##0.00\)"/>
    <numFmt numFmtId="192" formatCode="#,##0&quot;   &quot;"/>
    <numFmt numFmtId="193" formatCode="#,##0.0&quot;   &quot;"/>
    <numFmt numFmtId="194" formatCode="#,##0.00&quot;   &quot;"/>
    <numFmt numFmtId="195" formatCode="#,##0.000"/>
    <numFmt numFmtId="196" formatCode="#,##0.0000"/>
    <numFmt numFmtId="197" formatCode="[$-40C]dddd\ d\ mmmm\ yyyy"/>
    <numFmt numFmtId="198" formatCode="0.0000000000"/>
    <numFmt numFmtId="199" formatCode="0.000000000"/>
    <numFmt numFmtId="200" formatCode="#,##0&quot; &quot;"/>
    <numFmt numFmtId="201" formatCode="0.00000000000"/>
    <numFmt numFmtId="202" formatCode="0.000000000000"/>
    <numFmt numFmtId="203" formatCode="#,##0.00000"/>
    <numFmt numFmtId="204" formatCode="#,##0.000000"/>
    <numFmt numFmtId="205" formatCode="#,##0.0&quot; &quot;"/>
    <numFmt numFmtId="206" formatCode="0.0000%"/>
    <numFmt numFmtId="207" formatCode="#,##0.0000000"/>
    <numFmt numFmtId="208" formatCode="#,##0.00&quot; &quot;"/>
    <numFmt numFmtId="209" formatCode="0.00000%"/>
    <numFmt numFmtId="210" formatCode="0.000000%"/>
    <numFmt numFmtId="211" formatCode="0.000%"/>
    <numFmt numFmtId="212" formatCode="[$-F800]dddd\,\ mmmm\ dd\,\ yyyy"/>
  </numFmts>
  <fonts count="69">
    <font>
      <sz val="10"/>
      <name val="Arial"/>
      <family val="0"/>
    </font>
    <font>
      <b/>
      <sz val="9"/>
      <name val="Arial"/>
      <family val="2"/>
    </font>
    <font>
      <sz val="10"/>
      <name val="Helv"/>
      <family val="0"/>
    </font>
    <font>
      <sz val="9"/>
      <name val="Arial"/>
      <family val="2"/>
    </font>
    <font>
      <u val="single"/>
      <sz val="10"/>
      <color indexed="12"/>
      <name val="Arial"/>
      <family val="2"/>
    </font>
    <font>
      <u val="single"/>
      <sz val="10"/>
      <color indexed="36"/>
      <name val="Arial"/>
      <family val="2"/>
    </font>
    <font>
      <b/>
      <sz val="10"/>
      <name val="Arial"/>
      <family val="2"/>
    </font>
    <font>
      <b/>
      <sz val="8"/>
      <name val="Arial"/>
      <family val="2"/>
    </font>
    <font>
      <sz val="8"/>
      <name val="Arial"/>
      <family val="2"/>
    </font>
    <font>
      <sz val="10"/>
      <name val="Century Gothic"/>
      <family val="2"/>
    </font>
    <font>
      <sz val="9"/>
      <name val="Century Gothic"/>
      <family val="2"/>
    </font>
    <font>
      <b/>
      <sz val="8"/>
      <name val="Arial Narrow"/>
      <family val="2"/>
    </font>
    <font>
      <sz val="8"/>
      <name val="Arial Narrow"/>
      <family val="2"/>
    </font>
    <font>
      <sz val="10"/>
      <name val="Arial Narrow"/>
      <family val="2"/>
    </font>
    <font>
      <i/>
      <sz val="8"/>
      <name val="Arial Narrow"/>
      <family val="2"/>
    </font>
    <font>
      <sz val="9"/>
      <name val="Arial Narrow"/>
      <family val="2"/>
    </font>
    <font>
      <vertAlign val="superscript"/>
      <sz val="8"/>
      <name val="Arial Narrow"/>
      <family val="2"/>
    </font>
    <font>
      <sz val="8"/>
      <color indexed="8"/>
      <name val="Arial Narrow"/>
      <family val="2"/>
    </font>
    <font>
      <b/>
      <sz val="8"/>
      <color indexed="8"/>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10"/>
      <color indexed="10"/>
      <name val="Arial"/>
      <family val="2"/>
    </font>
    <font>
      <b/>
      <sz val="10"/>
      <color indexed="10"/>
      <name val="Arial"/>
      <family val="2"/>
    </font>
    <font>
      <b/>
      <sz val="9"/>
      <color indexed="10"/>
      <name val="Arial"/>
      <family val="2"/>
    </font>
    <font>
      <i/>
      <sz val="8"/>
      <color indexed="8"/>
      <name val="Arial Narrow"/>
      <family val="2"/>
    </font>
    <font>
      <b/>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10"/>
      <color rgb="FFFF0000"/>
      <name val="Arial"/>
      <family val="2"/>
    </font>
    <font>
      <b/>
      <sz val="10"/>
      <color rgb="FFFF0000"/>
      <name val="Arial"/>
      <family val="2"/>
    </font>
    <font>
      <b/>
      <sz val="9"/>
      <color rgb="FFFF0000"/>
      <name val="Arial"/>
      <family val="2"/>
    </font>
    <font>
      <sz val="8"/>
      <color rgb="FF000000"/>
      <name val="Arial Narrow"/>
      <family val="2"/>
    </font>
    <font>
      <i/>
      <sz val="8"/>
      <color rgb="FF000000"/>
      <name val="Arial Narrow"/>
      <family val="2"/>
    </font>
    <font>
      <b/>
      <sz val="8"/>
      <color rgb="FF000000"/>
      <name val="Arial Narrow"/>
      <family val="2"/>
    </font>
    <font>
      <b/>
      <sz val="10"/>
      <color theme="1"/>
      <name val="Arial"/>
      <family val="2"/>
    </font>
    <font>
      <sz val="8"/>
      <color theme="1"/>
      <name val="Arial Narrow"/>
      <family val="2"/>
    </font>
    <font>
      <b/>
      <sz val="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style="hair"/>
      <bottom style="hair"/>
    </border>
    <border>
      <left>
        <color indexed="63"/>
      </left>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0" borderId="0" applyNumberFormat="0" applyBorder="0" applyAlignment="0" applyProtection="0"/>
    <xf numFmtId="0" fontId="0" fillId="0" borderId="0">
      <alignment/>
      <protection/>
    </xf>
    <xf numFmtId="0" fontId="0" fillId="0" borderId="0">
      <alignment/>
      <protection/>
    </xf>
    <xf numFmtId="0" fontId="2" fillId="0" borderId="0">
      <alignment/>
      <protection/>
    </xf>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202">
    <xf numFmtId="0" fontId="0" fillId="0" borderId="0" xfId="0" applyAlignment="1">
      <alignment/>
    </xf>
    <xf numFmtId="187" fontId="0" fillId="0" borderId="0" xfId="0" applyNumberFormat="1" applyAlignment="1">
      <alignment/>
    </xf>
    <xf numFmtId="0" fontId="0" fillId="33" borderId="0" xfId="0" applyFill="1" applyAlignment="1">
      <alignment/>
    </xf>
    <xf numFmtId="0" fontId="0" fillId="33" borderId="0" xfId="0" applyFont="1" applyFill="1" applyAlignment="1">
      <alignment/>
    </xf>
    <xf numFmtId="187"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xf numFmtId="0" fontId="8" fillId="0" borderId="0" xfId="0" applyFont="1" applyAlignment="1">
      <alignment/>
    </xf>
    <xf numFmtId="0" fontId="59" fillId="0" borderId="0" xfId="0" applyFont="1" applyAlignment="1">
      <alignment/>
    </xf>
    <xf numFmtId="0" fontId="8" fillId="33" borderId="0" xfId="0" applyFont="1" applyFill="1" applyAlignment="1">
      <alignment/>
    </xf>
    <xf numFmtId="0" fontId="0" fillId="33" borderId="0" xfId="0" applyFill="1" applyBorder="1" applyAlignment="1">
      <alignment/>
    </xf>
    <xf numFmtId="3" fontId="0" fillId="33" borderId="0" xfId="0" applyNumberFormat="1" applyFont="1" applyFill="1" applyAlignment="1">
      <alignment/>
    </xf>
    <xf numFmtId="186" fontId="0" fillId="0" borderId="0" xfId="0" applyNumberFormat="1" applyAlignment="1">
      <alignment/>
    </xf>
    <xf numFmtId="188" fontId="0" fillId="0" borderId="0" xfId="55" applyNumberFormat="1" applyFont="1" applyAlignment="1">
      <alignment/>
    </xf>
    <xf numFmtId="188" fontId="0" fillId="33" borderId="0" xfId="55" applyNumberFormat="1" applyFont="1" applyFill="1" applyAlignment="1">
      <alignment/>
    </xf>
    <xf numFmtId="0" fontId="7" fillId="33" borderId="0" xfId="0" applyFont="1" applyFill="1" applyAlignment="1">
      <alignment/>
    </xf>
    <xf numFmtId="187" fontId="60" fillId="33" borderId="0" xfId="0" applyNumberFormat="1" applyFont="1" applyFill="1" applyBorder="1" applyAlignment="1">
      <alignment horizontal="center"/>
    </xf>
    <xf numFmtId="3" fontId="9" fillId="33" borderId="0" xfId="0" applyNumberFormat="1" applyFont="1" applyFill="1" applyAlignment="1">
      <alignment/>
    </xf>
    <xf numFmtId="3" fontId="10" fillId="33" borderId="0" xfId="0" applyNumberFormat="1" applyFont="1" applyFill="1" applyAlignment="1">
      <alignment vertical="center"/>
    </xf>
    <xf numFmtId="3" fontId="10" fillId="33" borderId="0" xfId="0" applyNumberFormat="1" applyFont="1" applyFill="1" applyAlignment="1">
      <alignment/>
    </xf>
    <xf numFmtId="0" fontId="0" fillId="33" borderId="0" xfId="0" applyFont="1" applyFill="1" applyBorder="1" applyAlignment="1">
      <alignment/>
    </xf>
    <xf numFmtId="0" fontId="0" fillId="33" borderId="0" xfId="52" applyFont="1" applyFill="1" applyBorder="1">
      <alignment/>
      <protection/>
    </xf>
    <xf numFmtId="0" fontId="6" fillId="33" borderId="0" xfId="52" applyFont="1" applyFill="1" applyBorder="1" applyAlignment="1">
      <alignment horizontal="center"/>
      <protection/>
    </xf>
    <xf numFmtId="0" fontId="61" fillId="33" borderId="0" xfId="52" applyFont="1" applyFill="1" applyBorder="1" applyAlignment="1">
      <alignment horizontal="center"/>
      <protection/>
    </xf>
    <xf numFmtId="0" fontId="6" fillId="33" borderId="0" xfId="52" applyFont="1" applyFill="1" applyBorder="1">
      <alignment/>
      <protection/>
    </xf>
    <xf numFmtId="0" fontId="0" fillId="33" borderId="0" xfId="0" applyFont="1" applyFill="1" applyBorder="1" applyAlignment="1">
      <alignment horizontal="center"/>
    </xf>
    <xf numFmtId="187" fontId="0" fillId="33" borderId="0" xfId="0" applyNumberFormat="1" applyFont="1" applyFill="1" applyBorder="1" applyAlignment="1">
      <alignment horizontal="center"/>
    </xf>
    <xf numFmtId="187" fontId="6" fillId="33" borderId="0" xfId="0" applyNumberFormat="1" applyFont="1" applyFill="1" applyBorder="1" applyAlignment="1">
      <alignment horizontal="center"/>
    </xf>
    <xf numFmtId="15" fontId="1" fillId="33" borderId="0" xfId="54" applyNumberFormat="1" applyFont="1" applyFill="1" applyBorder="1" applyAlignment="1">
      <alignment horizontal="left"/>
      <protection/>
    </xf>
    <xf numFmtId="187" fontId="3" fillId="33" borderId="0" xfId="0" applyNumberFormat="1" applyFont="1" applyFill="1" applyBorder="1" applyAlignment="1">
      <alignment horizontal="left"/>
    </xf>
    <xf numFmtId="15" fontId="1" fillId="33" borderId="0" xfId="54" applyNumberFormat="1" applyFont="1" applyFill="1" applyBorder="1" applyAlignment="1">
      <alignment horizontal="center"/>
      <protection/>
    </xf>
    <xf numFmtId="15" fontId="62" fillId="33" borderId="0" xfId="54" applyNumberFormat="1" applyFont="1" applyFill="1" applyBorder="1" applyAlignment="1">
      <alignment horizontal="center"/>
      <protection/>
    </xf>
    <xf numFmtId="15" fontId="6" fillId="33" borderId="0" xfId="54" applyNumberFormat="1" applyFont="1" applyFill="1" applyBorder="1" applyAlignment="1">
      <alignment horizontal="left" vertical="center" wrapText="1"/>
      <protection/>
    </xf>
    <xf numFmtId="187" fontId="3" fillId="33" borderId="0" xfId="0" applyNumberFormat="1" applyFont="1" applyFill="1" applyBorder="1" applyAlignment="1">
      <alignment horizontal="center"/>
    </xf>
    <xf numFmtId="187" fontId="44" fillId="33" borderId="0" xfId="0" applyNumberFormat="1" applyFont="1" applyFill="1" applyBorder="1" applyAlignment="1">
      <alignment horizontal="center"/>
    </xf>
    <xf numFmtId="0" fontId="3" fillId="33" borderId="0" xfId="0" applyFont="1" applyFill="1" applyBorder="1" applyAlignment="1">
      <alignment horizontal="center"/>
    </xf>
    <xf numFmtId="3" fontId="0" fillId="33" borderId="0" xfId="0" applyNumberFormat="1" applyFill="1" applyAlignment="1">
      <alignment/>
    </xf>
    <xf numFmtId="206" fontId="10" fillId="33" borderId="0" xfId="55" applyNumberFormat="1" applyFont="1" applyFill="1" applyAlignment="1">
      <alignment vertical="center"/>
    </xf>
    <xf numFmtId="0" fontId="10" fillId="33" borderId="0" xfId="55" applyNumberFormat="1" applyFont="1" applyFill="1" applyAlignment="1">
      <alignment vertical="center"/>
    </xf>
    <xf numFmtId="0" fontId="0" fillId="33" borderId="0" xfId="0" applyFill="1" applyAlignment="1">
      <alignment wrapText="1"/>
    </xf>
    <xf numFmtId="0" fontId="7" fillId="33" borderId="0" xfId="0" applyFont="1" applyFill="1" applyBorder="1" applyAlignment="1">
      <alignment horizontal="center" vertical="center" wrapText="1"/>
    </xf>
    <xf numFmtId="0" fontId="12" fillId="33" borderId="10" xfId="0" applyFont="1" applyFill="1" applyBorder="1" applyAlignment="1">
      <alignment horizontal="center"/>
    </xf>
    <xf numFmtId="0" fontId="12" fillId="33" borderId="11" xfId="0" applyFont="1" applyFill="1" applyBorder="1" applyAlignment="1">
      <alignment horizontal="center" vertical="center"/>
    </xf>
    <xf numFmtId="17" fontId="11" fillId="33" borderId="12" xfId="0" applyNumberFormat="1"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187" fontId="12" fillId="33" borderId="14" xfId="0" applyNumberFormat="1" applyFont="1" applyFill="1" applyBorder="1" applyAlignment="1">
      <alignment horizontal="center" vertical="center"/>
    </xf>
    <xf numFmtId="187" fontId="12" fillId="33" borderId="13" xfId="0" applyNumberFormat="1" applyFont="1" applyFill="1" applyBorder="1" applyAlignment="1">
      <alignment horizontal="center" vertical="center" wrapText="1"/>
    </xf>
    <xf numFmtId="187" fontId="13" fillId="33" borderId="12" xfId="55" applyNumberFormat="1" applyFont="1" applyFill="1" applyBorder="1" applyAlignment="1">
      <alignment horizontal="center" vertical="center"/>
    </xf>
    <xf numFmtId="187" fontId="11" fillId="33" borderId="14" xfId="0" applyNumberFormat="1" applyFont="1" applyFill="1" applyBorder="1" applyAlignment="1">
      <alignment horizontal="center" vertical="center"/>
    </xf>
    <xf numFmtId="187" fontId="11" fillId="33" borderId="13" xfId="0" applyNumberFormat="1" applyFont="1" applyFill="1" applyBorder="1" applyAlignment="1">
      <alignment horizontal="center" vertical="center" wrapText="1"/>
    </xf>
    <xf numFmtId="187" fontId="13" fillId="33" borderId="12" xfId="0" applyNumberFormat="1" applyFont="1" applyFill="1" applyBorder="1" applyAlignment="1">
      <alignment horizontal="center" vertical="center"/>
    </xf>
    <xf numFmtId="187" fontId="11" fillId="33" borderId="12" xfId="0" applyNumberFormat="1" applyFont="1" applyFill="1" applyBorder="1" applyAlignment="1">
      <alignment horizontal="center" vertical="center"/>
    </xf>
    <xf numFmtId="0" fontId="12"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12" fillId="33" borderId="13" xfId="0" applyFont="1" applyFill="1" applyBorder="1" applyAlignment="1">
      <alignment horizontal="left" vertical="center"/>
    </xf>
    <xf numFmtId="187" fontId="12" fillId="33" borderId="15" xfId="0" applyNumberFormat="1" applyFont="1" applyFill="1" applyBorder="1" applyAlignment="1">
      <alignment horizontal="center" vertical="center"/>
    </xf>
    <xf numFmtId="187" fontId="13" fillId="33" borderId="13" xfId="55" applyNumberFormat="1" applyFont="1" applyFill="1" applyBorder="1" applyAlignment="1">
      <alignment horizontal="center" vertical="center"/>
    </xf>
    <xf numFmtId="0" fontId="14" fillId="33" borderId="16" xfId="0" applyFont="1" applyFill="1" applyBorder="1" applyAlignment="1">
      <alignment horizontal="left" vertical="center"/>
    </xf>
    <xf numFmtId="187" fontId="14" fillId="33" borderId="17" xfId="0" applyNumberFormat="1" applyFont="1" applyFill="1" applyBorder="1" applyAlignment="1">
      <alignment horizontal="center" vertical="center"/>
    </xf>
    <xf numFmtId="187" fontId="12" fillId="33" borderId="18" xfId="0" applyNumberFormat="1" applyFont="1" applyFill="1" applyBorder="1" applyAlignment="1">
      <alignment horizontal="center" vertical="center" wrapText="1"/>
    </xf>
    <xf numFmtId="187" fontId="13" fillId="33" borderId="16" xfId="55" applyNumberFormat="1" applyFont="1" applyFill="1" applyBorder="1" applyAlignment="1">
      <alignment horizontal="center" vertical="center"/>
    </xf>
    <xf numFmtId="0" fontId="14" fillId="33" borderId="18" xfId="0" applyFont="1" applyFill="1" applyBorder="1" applyAlignment="1">
      <alignment horizontal="left" vertical="center"/>
    </xf>
    <xf numFmtId="187" fontId="14" fillId="33" borderId="19" xfId="0" applyNumberFormat="1" applyFont="1" applyFill="1" applyBorder="1" applyAlignment="1">
      <alignment horizontal="center" vertical="center"/>
    </xf>
    <xf numFmtId="187" fontId="13" fillId="33" borderId="18" xfId="55" applyNumberFormat="1" applyFont="1" applyFill="1" applyBorder="1" applyAlignment="1">
      <alignment horizontal="center" vertical="center"/>
    </xf>
    <xf numFmtId="187" fontId="13" fillId="33" borderId="13" xfId="0" applyNumberFormat="1" applyFont="1" applyFill="1" applyBorder="1" applyAlignment="1">
      <alignment horizontal="center" vertical="center"/>
    </xf>
    <xf numFmtId="187" fontId="13" fillId="33" borderId="16" xfId="0" applyNumberFormat="1" applyFont="1" applyFill="1" applyBorder="1" applyAlignment="1">
      <alignment horizontal="center" vertical="center"/>
    </xf>
    <xf numFmtId="187" fontId="13" fillId="33" borderId="18" xfId="0" applyNumberFormat="1" applyFont="1" applyFill="1" applyBorder="1" applyAlignment="1">
      <alignment horizontal="center" vertical="center"/>
    </xf>
    <xf numFmtId="3" fontId="12" fillId="33" borderId="13" xfId="0" applyNumberFormat="1" applyFont="1" applyFill="1" applyBorder="1" applyAlignment="1">
      <alignment horizontal="right" indent="3"/>
    </xf>
    <xf numFmtId="3" fontId="14" fillId="33" borderId="18" xfId="0" applyNumberFormat="1" applyFont="1" applyFill="1" applyBorder="1" applyAlignment="1">
      <alignment horizontal="right" indent="3"/>
    </xf>
    <xf numFmtId="0" fontId="14" fillId="33" borderId="16" xfId="0" applyFont="1" applyFill="1" applyBorder="1" applyAlignment="1">
      <alignment horizontal="right" indent="3"/>
    </xf>
    <xf numFmtId="0" fontId="12" fillId="33" borderId="12" xfId="0" applyFont="1" applyFill="1" applyBorder="1" applyAlignment="1">
      <alignment horizontal="right" indent="3"/>
    </xf>
    <xf numFmtId="3" fontId="11" fillId="33" borderId="12" xfId="0" applyNumberFormat="1" applyFont="1" applyFill="1" applyBorder="1" applyAlignment="1">
      <alignment horizontal="right" indent="3"/>
    </xf>
    <xf numFmtId="0" fontId="12" fillId="33" borderId="13" xfId="0" applyFont="1" applyFill="1" applyBorder="1" applyAlignment="1">
      <alignment horizontal="right" indent="3"/>
    </xf>
    <xf numFmtId="0" fontId="14" fillId="33" borderId="18" xfId="0" applyFont="1" applyFill="1" applyBorder="1" applyAlignment="1">
      <alignment horizontal="right" indent="3"/>
    </xf>
    <xf numFmtId="0" fontId="11" fillId="33" borderId="12" xfId="0" applyFont="1" applyFill="1" applyBorder="1" applyAlignment="1">
      <alignment horizontal="right" indent="3"/>
    </xf>
    <xf numFmtId="3" fontId="12" fillId="33" borderId="18" xfId="0" applyNumberFormat="1" applyFont="1" applyFill="1" applyBorder="1" applyAlignment="1">
      <alignment horizontal="right" indent="3"/>
    </xf>
    <xf numFmtId="0" fontId="12" fillId="33" borderId="16" xfId="0" applyFont="1" applyFill="1" applyBorder="1" applyAlignment="1">
      <alignment horizontal="right" indent="3"/>
    </xf>
    <xf numFmtId="0" fontId="0" fillId="0" borderId="0" xfId="0" applyFont="1" applyAlignment="1">
      <alignment vertical="top"/>
    </xf>
    <xf numFmtId="0" fontId="12" fillId="0" borderId="11" xfId="0" applyFont="1" applyBorder="1" applyAlignment="1">
      <alignment/>
    </xf>
    <xf numFmtId="15" fontId="11" fillId="0" borderId="12" xfId="54" applyNumberFormat="1" applyFont="1" applyFill="1" applyBorder="1" applyAlignment="1">
      <alignment horizontal="left"/>
      <protection/>
    </xf>
    <xf numFmtId="15" fontId="11" fillId="0" borderId="12" xfId="54" applyNumberFormat="1" applyFont="1" applyFill="1" applyBorder="1" applyAlignment="1">
      <alignment horizontal="left" vertical="center" wrapText="1"/>
      <protection/>
    </xf>
    <xf numFmtId="15" fontId="11" fillId="0" borderId="12" xfId="54" applyNumberFormat="1" applyFont="1" applyFill="1" applyBorder="1" applyAlignment="1">
      <alignment horizontal="center"/>
      <protection/>
    </xf>
    <xf numFmtId="187" fontId="12" fillId="33" borderId="12" xfId="0" applyNumberFormat="1" applyFont="1" applyFill="1" applyBorder="1" applyAlignment="1">
      <alignment horizontal="center"/>
    </xf>
    <xf numFmtId="190" fontId="12" fillId="33" borderId="12" xfId="53" applyNumberFormat="1" applyFont="1" applyFill="1" applyBorder="1" applyAlignment="1">
      <alignment horizontal="center"/>
      <protection/>
    </xf>
    <xf numFmtId="0" fontId="12" fillId="0" borderId="12" xfId="0" applyFont="1" applyBorder="1" applyAlignment="1">
      <alignment horizontal="center"/>
    </xf>
    <xf numFmtId="200" fontId="13" fillId="34" borderId="0" xfId="0" applyNumberFormat="1" applyFont="1" applyFill="1" applyAlignment="1">
      <alignment/>
    </xf>
    <xf numFmtId="0" fontId="12" fillId="0" borderId="0" xfId="0" applyFont="1" applyAlignment="1">
      <alignment/>
    </xf>
    <xf numFmtId="0" fontId="13" fillId="0" borderId="0" xfId="0" applyFont="1" applyAlignment="1">
      <alignment/>
    </xf>
    <xf numFmtId="3" fontId="13" fillId="34" borderId="0" xfId="0" applyNumberFormat="1" applyFont="1" applyFill="1" applyAlignment="1">
      <alignment/>
    </xf>
    <xf numFmtId="3" fontId="15" fillId="0" borderId="0" xfId="0" applyNumberFormat="1" applyFont="1" applyAlignment="1">
      <alignment/>
    </xf>
    <xf numFmtId="0" fontId="13" fillId="0" borderId="0" xfId="47" applyNumberFormat="1" applyFont="1" applyAlignment="1">
      <alignment/>
    </xf>
    <xf numFmtId="15" fontId="12" fillId="0" borderId="12" xfId="54" applyNumberFormat="1" applyFont="1" applyFill="1" applyBorder="1" applyAlignment="1">
      <alignment horizontal="left" vertical="center"/>
      <protection/>
    </xf>
    <xf numFmtId="15" fontId="12" fillId="0" borderId="12" xfId="54" applyNumberFormat="1" applyFont="1" applyFill="1" applyBorder="1" applyAlignment="1">
      <alignment horizontal="left"/>
      <protection/>
    </xf>
    <xf numFmtId="0" fontId="12" fillId="0" borderId="12" xfId="0" applyFont="1" applyBorder="1" applyAlignment="1">
      <alignment horizontal="left" wrapText="1"/>
    </xf>
    <xf numFmtId="0" fontId="12" fillId="0" borderId="12" xfId="0" applyFont="1" applyBorder="1" applyAlignment="1">
      <alignment wrapText="1"/>
    </xf>
    <xf numFmtId="0" fontId="12" fillId="33" borderId="12" xfId="0" applyFont="1" applyFill="1" applyBorder="1" applyAlignment="1">
      <alignment horizontal="center"/>
    </xf>
    <xf numFmtId="0" fontId="12" fillId="0" borderId="12" xfId="0" applyFont="1" applyBorder="1" applyAlignment="1">
      <alignment vertical="center"/>
    </xf>
    <xf numFmtId="187" fontId="12" fillId="0" borderId="12" xfId="0" applyNumberFormat="1" applyFont="1" applyBorder="1" applyAlignment="1">
      <alignment horizontal="center" vertical="center"/>
    </xf>
    <xf numFmtId="187" fontId="12" fillId="0" borderId="12" xfId="0" applyNumberFormat="1" applyFont="1" applyFill="1" applyBorder="1" applyAlignment="1">
      <alignment horizontal="center" vertical="center"/>
    </xf>
    <xf numFmtId="187" fontId="12" fillId="33" borderId="12" xfId="54" applyNumberFormat="1" applyFont="1" applyFill="1" applyBorder="1" applyAlignment="1">
      <alignment horizontal="center" vertical="center"/>
      <protection/>
    </xf>
    <xf numFmtId="200" fontId="13" fillId="34" borderId="12" xfId="0" applyNumberFormat="1" applyFont="1" applyFill="1" applyBorder="1" applyAlignment="1">
      <alignment/>
    </xf>
    <xf numFmtId="0" fontId="12" fillId="33" borderId="11" xfId="0" applyFont="1" applyFill="1" applyBorder="1" applyAlignment="1">
      <alignment/>
    </xf>
    <xf numFmtId="17" fontId="11" fillId="33" borderId="12" xfId="0" applyNumberFormat="1" applyFont="1" applyFill="1" applyBorder="1" applyAlignment="1">
      <alignment horizontal="center"/>
    </xf>
    <xf numFmtId="2" fontId="12" fillId="33" borderId="12" xfId="0" applyNumberFormat="1" applyFont="1" applyFill="1" applyBorder="1" applyAlignment="1">
      <alignment horizontal="center"/>
    </xf>
    <xf numFmtId="0" fontId="13" fillId="33" borderId="0" xfId="0" applyFont="1" applyFill="1" applyAlignment="1">
      <alignment/>
    </xf>
    <xf numFmtId="0" fontId="11" fillId="33" borderId="11" xfId="0" applyFont="1" applyFill="1" applyBorder="1" applyAlignment="1">
      <alignment/>
    </xf>
    <xf numFmtId="17" fontId="12" fillId="33" borderId="12" xfId="0" applyNumberFormat="1" applyFont="1" applyFill="1" applyBorder="1" applyAlignment="1">
      <alignment horizontal="center"/>
    </xf>
    <xf numFmtId="0" fontId="12" fillId="33" borderId="12" xfId="0" applyFont="1" applyFill="1" applyBorder="1" applyAlignment="1">
      <alignment horizontal="left"/>
    </xf>
    <xf numFmtId="0" fontId="12" fillId="33" borderId="12" xfId="0" applyFont="1" applyFill="1" applyBorder="1" applyAlignment="1">
      <alignment/>
    </xf>
    <xf numFmtId="0" fontId="12" fillId="33" borderId="12" xfId="52" applyFont="1" applyFill="1" applyBorder="1">
      <alignment/>
      <protection/>
    </xf>
    <xf numFmtId="0" fontId="11" fillId="33" borderId="12" xfId="52" applyFont="1" applyFill="1" applyBorder="1" applyAlignment="1">
      <alignment horizontal="center"/>
      <protection/>
    </xf>
    <xf numFmtId="49" fontId="11" fillId="33" borderId="12" xfId="52" applyNumberFormat="1" applyFont="1" applyFill="1" applyBorder="1" applyAlignment="1">
      <alignment horizontal="center"/>
      <protection/>
    </xf>
    <xf numFmtId="0" fontId="12" fillId="33" borderId="11" xfId="52" applyFont="1" applyFill="1" applyBorder="1">
      <alignment/>
      <protection/>
    </xf>
    <xf numFmtId="3" fontId="12" fillId="33" borderId="12" xfId="52" applyNumberFormat="1" applyFont="1" applyFill="1" applyBorder="1" applyAlignment="1">
      <alignment horizontal="right" indent="1"/>
      <protection/>
    </xf>
    <xf numFmtId="0" fontId="7" fillId="33" borderId="0" xfId="0" applyFont="1" applyFill="1" applyAlignment="1">
      <alignment/>
    </xf>
    <xf numFmtId="0" fontId="12" fillId="33" borderId="0" xfId="0" applyFont="1" applyFill="1" applyAlignment="1">
      <alignment/>
    </xf>
    <xf numFmtId="190" fontId="12" fillId="33" borderId="12" xfId="0" applyNumberFormat="1" applyFont="1" applyFill="1" applyBorder="1" applyAlignment="1">
      <alignment horizontal="center"/>
    </xf>
    <xf numFmtId="0" fontId="12" fillId="33" borderId="11" xfId="0" applyFont="1" applyFill="1" applyBorder="1" applyAlignment="1">
      <alignment horizontal="center"/>
    </xf>
    <xf numFmtId="0" fontId="12" fillId="33" borderId="12" xfId="0" applyFont="1" applyFill="1" applyBorder="1" applyAlignment="1">
      <alignment horizontal="center" vertical="center"/>
    </xf>
    <xf numFmtId="0" fontId="12" fillId="33" borderId="12" xfId="0" applyFont="1" applyFill="1" applyBorder="1" applyAlignment="1">
      <alignment horizontal="center" vertical="center" wrapText="1"/>
    </xf>
    <xf numFmtId="0" fontId="12" fillId="33" borderId="12" xfId="0" applyFont="1" applyFill="1" applyBorder="1" applyAlignment="1">
      <alignment horizontal="left" vertical="center" wrapText="1"/>
    </xf>
    <xf numFmtId="0" fontId="11" fillId="33" borderId="12" xfId="0" applyFont="1" applyFill="1" applyBorder="1" applyAlignment="1">
      <alignment horizontal="center" vertical="center"/>
    </xf>
    <xf numFmtId="17" fontId="12" fillId="33" borderId="12" xfId="0" applyNumberFormat="1" applyFont="1" applyFill="1" applyBorder="1" applyAlignment="1">
      <alignment horizontal="left" vertical="center"/>
    </xf>
    <xf numFmtId="0" fontId="63" fillId="33" borderId="12" xfId="0" applyFont="1" applyFill="1" applyBorder="1" applyAlignment="1">
      <alignment horizontal="left" vertical="center"/>
    </xf>
    <xf numFmtId="3" fontId="63" fillId="33" borderId="12" xfId="0" applyNumberFormat="1" applyFont="1" applyFill="1" applyBorder="1" applyAlignment="1">
      <alignment horizontal="center" vertical="center"/>
    </xf>
    <xf numFmtId="0" fontId="63" fillId="33" borderId="13" xfId="0" applyFont="1" applyFill="1" applyBorder="1" applyAlignment="1">
      <alignment horizontal="left" vertical="center"/>
    </xf>
    <xf numFmtId="3" fontId="63" fillId="33" borderId="13" xfId="0" applyNumberFormat="1" applyFont="1" applyFill="1" applyBorder="1" applyAlignment="1">
      <alignment horizontal="center" vertical="center"/>
    </xf>
    <xf numFmtId="0" fontId="64" fillId="33" borderId="16" xfId="0" applyFont="1" applyFill="1" applyBorder="1" applyAlignment="1">
      <alignment horizontal="left" vertical="center" indent="2"/>
    </xf>
    <xf numFmtId="3" fontId="64" fillId="33" borderId="16" xfId="0" applyNumberFormat="1" applyFont="1" applyFill="1" applyBorder="1" applyAlignment="1">
      <alignment horizontal="center" vertical="center"/>
    </xf>
    <xf numFmtId="0" fontId="65" fillId="33" borderId="12" xfId="0" applyFont="1" applyFill="1" applyBorder="1" applyAlignment="1">
      <alignment horizontal="left" vertical="center"/>
    </xf>
    <xf numFmtId="3" fontId="65" fillId="33" borderId="12" xfId="0" applyNumberFormat="1" applyFont="1" applyFill="1" applyBorder="1" applyAlignment="1">
      <alignment horizontal="center" vertical="center"/>
    </xf>
    <xf numFmtId="0" fontId="66" fillId="0" borderId="0" xfId="0" applyFont="1" applyBorder="1" applyAlignment="1">
      <alignment horizontal="left" vertical="top"/>
    </xf>
    <xf numFmtId="0" fontId="12" fillId="0" borderId="11" xfId="0" applyFont="1" applyBorder="1" applyAlignment="1">
      <alignment horizontal="center" vertical="center"/>
    </xf>
    <xf numFmtId="0" fontId="11" fillId="0" borderId="12" xfId="0" applyFont="1" applyBorder="1" applyAlignment="1">
      <alignment horizontal="center" vertical="center"/>
    </xf>
    <xf numFmtId="187" fontId="67" fillId="0" borderId="12" xfId="55" applyNumberFormat="1" applyFont="1" applyBorder="1" applyAlignment="1">
      <alignment horizontal="center" vertical="center"/>
    </xf>
    <xf numFmtId="2" fontId="67" fillId="0" borderId="12" xfId="55" applyNumberFormat="1" applyFont="1" applyBorder="1" applyAlignment="1">
      <alignment horizontal="center" vertical="center"/>
    </xf>
    <xf numFmtId="0" fontId="12" fillId="33" borderId="0" xfId="0" applyFont="1" applyFill="1" applyBorder="1" applyAlignment="1">
      <alignment horizontal="center" vertical="center"/>
    </xf>
    <xf numFmtId="187" fontId="67" fillId="0" borderId="0" xfId="55" applyNumberFormat="1" applyFont="1" applyBorder="1" applyAlignment="1">
      <alignment horizontal="center" vertical="center"/>
    </xf>
    <xf numFmtId="2" fontId="67" fillId="0" borderId="0" xfId="55" applyNumberFormat="1" applyFont="1" applyBorder="1" applyAlignment="1">
      <alignment horizontal="center" vertical="center"/>
    </xf>
    <xf numFmtId="0" fontId="11" fillId="0" borderId="11" xfId="0" applyFont="1" applyBorder="1" applyAlignment="1">
      <alignment horizontal="center" vertical="center"/>
    </xf>
    <xf numFmtId="0" fontId="14" fillId="33" borderId="12" xfId="0" applyFont="1" applyFill="1" applyBorder="1" applyAlignment="1">
      <alignment horizontal="left" vertical="center"/>
    </xf>
    <xf numFmtId="0" fontId="11" fillId="33" borderId="0" xfId="0" applyFont="1" applyFill="1" applyBorder="1" applyAlignment="1">
      <alignment horizontal="center" vertical="center"/>
    </xf>
    <xf numFmtId="15" fontId="11" fillId="33" borderId="12" xfId="54" applyNumberFormat="1" applyFont="1" applyFill="1" applyBorder="1" applyAlignment="1">
      <alignment horizontal="left"/>
      <protection/>
    </xf>
    <xf numFmtId="0" fontId="11" fillId="33" borderId="12" xfId="0" applyFont="1" applyFill="1" applyBorder="1" applyAlignment="1">
      <alignment horizontal="left"/>
    </xf>
    <xf numFmtId="0" fontId="11" fillId="33" borderId="12" xfId="0" applyFont="1" applyFill="1" applyBorder="1" applyAlignment="1">
      <alignment/>
    </xf>
    <xf numFmtId="0" fontId="0" fillId="33" borderId="19" xfId="0" applyFill="1" applyBorder="1" applyAlignment="1">
      <alignment/>
    </xf>
    <xf numFmtId="0" fontId="6" fillId="33" borderId="0" xfId="0" applyFont="1" applyFill="1" applyAlignment="1">
      <alignment horizontal="left" vertical="top" wrapText="1"/>
    </xf>
    <xf numFmtId="0" fontId="6" fillId="33" borderId="0" xfId="0" applyFont="1" applyFill="1" applyAlignment="1">
      <alignment horizontal="left" vertical="top"/>
    </xf>
    <xf numFmtId="0" fontId="12" fillId="33" borderId="20" xfId="0" applyFont="1" applyFill="1" applyBorder="1" applyAlignment="1">
      <alignment horizontal="left" wrapText="1"/>
    </xf>
    <xf numFmtId="0" fontId="8" fillId="33" borderId="20" xfId="0" applyFont="1" applyFill="1" applyBorder="1" applyAlignment="1">
      <alignment horizontal="left" wrapText="1"/>
    </xf>
    <xf numFmtId="0" fontId="11" fillId="33" borderId="13" xfId="0" applyFont="1" applyFill="1" applyBorder="1" applyAlignment="1">
      <alignment horizontal="left" vertical="center" wrapText="1"/>
    </xf>
    <xf numFmtId="0" fontId="11" fillId="33" borderId="18"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15" fontId="12" fillId="0" borderId="20" xfId="54" applyNumberFormat="1" applyFont="1" applyFill="1" applyBorder="1" applyAlignment="1">
      <alignment horizontal="left" wrapText="1"/>
      <protection/>
    </xf>
    <xf numFmtId="0" fontId="12" fillId="0" borderId="20" xfId="0" applyFont="1" applyBorder="1" applyAlignment="1">
      <alignment horizontal="left" wrapText="1"/>
    </xf>
    <xf numFmtId="0" fontId="12" fillId="0" borderId="20" xfId="0" applyFont="1" applyBorder="1" applyAlignment="1">
      <alignment horizontal="left"/>
    </xf>
    <xf numFmtId="0" fontId="6" fillId="0" borderId="10" xfId="0" applyFont="1" applyBorder="1" applyAlignment="1">
      <alignment horizontal="left" vertical="top"/>
    </xf>
    <xf numFmtId="15" fontId="11" fillId="33" borderId="0" xfId="54" applyNumberFormat="1" applyFont="1" applyFill="1" applyBorder="1" applyAlignment="1">
      <alignment horizontal="right"/>
      <protection/>
    </xf>
    <xf numFmtId="0" fontId="11" fillId="33" borderId="0" xfId="0" applyFont="1" applyFill="1" applyBorder="1" applyAlignment="1">
      <alignment horizontal="right"/>
    </xf>
    <xf numFmtId="0" fontId="12" fillId="33" borderId="20" xfId="0" applyFont="1" applyFill="1" applyBorder="1" applyAlignment="1">
      <alignment horizontal="left"/>
    </xf>
    <xf numFmtId="15" fontId="11" fillId="33" borderId="0" xfId="54" applyNumberFormat="1" applyFont="1" applyFill="1" applyBorder="1" applyAlignment="1">
      <alignment horizontal="center"/>
      <protection/>
    </xf>
    <xf numFmtId="0" fontId="6" fillId="33" borderId="0" xfId="0" applyFont="1" applyFill="1" applyAlignment="1">
      <alignment horizontal="left" wrapText="1"/>
    </xf>
    <xf numFmtId="0" fontId="6" fillId="33" borderId="0" xfId="0" applyFont="1" applyFill="1" applyAlignment="1">
      <alignment horizontal="left"/>
    </xf>
    <xf numFmtId="0" fontId="11" fillId="33" borderId="0" xfId="0" applyFont="1" applyFill="1" applyBorder="1" applyAlignment="1">
      <alignment horizontal="center"/>
    </xf>
    <xf numFmtId="0" fontId="6" fillId="33" borderId="0" xfId="0" applyFont="1" applyFill="1" applyBorder="1" applyAlignment="1">
      <alignment horizontal="left" vertical="top" wrapText="1"/>
    </xf>
    <xf numFmtId="0" fontId="6" fillId="33" borderId="10" xfId="0" applyFont="1" applyFill="1" applyBorder="1" applyAlignment="1">
      <alignment horizontal="left" vertical="top"/>
    </xf>
    <xf numFmtId="0" fontId="11" fillId="33" borderId="10" xfId="0" applyFont="1" applyFill="1" applyBorder="1" applyAlignment="1">
      <alignment horizontal="center"/>
    </xf>
    <xf numFmtId="0" fontId="11" fillId="33" borderId="0" xfId="0" applyFont="1" applyFill="1" applyBorder="1" applyAlignment="1">
      <alignment horizontal="center" wrapText="1"/>
    </xf>
    <xf numFmtId="0" fontId="11" fillId="33" borderId="10" xfId="0" applyFont="1" applyFill="1" applyBorder="1" applyAlignment="1">
      <alignment horizontal="center" wrapText="1"/>
    </xf>
    <xf numFmtId="0" fontId="12" fillId="33" borderId="13" xfId="0" applyFont="1" applyFill="1" applyBorder="1" applyAlignment="1">
      <alignment horizontal="left" vertical="center"/>
    </xf>
    <xf numFmtId="0" fontId="12" fillId="33" borderId="16" xfId="0" applyFont="1" applyFill="1" applyBorder="1" applyAlignment="1">
      <alignment horizontal="left" vertical="center"/>
    </xf>
    <xf numFmtId="0" fontId="6" fillId="33" borderId="10" xfId="0" applyFont="1" applyFill="1" applyBorder="1" applyAlignment="1">
      <alignment horizontal="left" vertical="top" wrapText="1"/>
    </xf>
    <xf numFmtId="0" fontId="11" fillId="33" borderId="14"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4"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2" fillId="33" borderId="0" xfId="0" applyFont="1" applyFill="1" applyAlignment="1">
      <alignment horizontal="left" wrapText="1"/>
    </xf>
    <xf numFmtId="0" fontId="12" fillId="33" borderId="0" xfId="0" applyFont="1" applyFill="1" applyAlignment="1">
      <alignment horizontal="left"/>
    </xf>
    <xf numFmtId="0" fontId="12" fillId="33" borderId="11" xfId="0" applyFont="1" applyFill="1" applyBorder="1" applyAlignment="1">
      <alignment horizontal="center" vertical="center"/>
    </xf>
    <xf numFmtId="0" fontId="12" fillId="33" borderId="21" xfId="0" applyFont="1" applyFill="1" applyBorder="1" applyAlignment="1">
      <alignment horizontal="center" vertical="center"/>
    </xf>
    <xf numFmtId="49" fontId="65" fillId="33" borderId="12" xfId="0" applyNumberFormat="1" applyFont="1" applyFill="1" applyBorder="1" applyAlignment="1">
      <alignment horizontal="center" vertical="center" wrapText="1"/>
    </xf>
    <xf numFmtId="49" fontId="65" fillId="33" borderId="13" xfId="0" applyNumberFormat="1" applyFont="1" applyFill="1" applyBorder="1" applyAlignment="1">
      <alignment horizontal="center" vertical="center" wrapText="1"/>
    </xf>
    <xf numFmtId="49" fontId="65" fillId="33" borderId="16" xfId="0" applyNumberFormat="1" applyFont="1" applyFill="1" applyBorder="1" applyAlignment="1">
      <alignment horizontal="center" vertical="center" wrapText="1"/>
    </xf>
    <xf numFmtId="0" fontId="66" fillId="0" borderId="0" xfId="0" applyFont="1" applyBorder="1" applyAlignment="1">
      <alignment horizontal="left" vertical="top"/>
    </xf>
    <xf numFmtId="0" fontId="68" fillId="0" borderId="0" xfId="0" applyFont="1" applyBorder="1" applyAlignment="1">
      <alignment horizontal="center" vertical="top"/>
    </xf>
    <xf numFmtId="0" fontId="68" fillId="0" borderId="10" xfId="0" applyFont="1" applyBorder="1" applyAlignment="1">
      <alignment horizontal="center" vertical="top"/>
    </xf>
    <xf numFmtId="0" fontId="11" fillId="33" borderId="0" xfId="0" applyFont="1" applyFill="1" applyBorder="1" applyAlignment="1">
      <alignment horizontal="center" vertical="center"/>
    </xf>
    <xf numFmtId="0" fontId="11" fillId="33" borderId="10" xfId="0" applyFont="1" applyFill="1" applyBorder="1" applyAlignment="1">
      <alignment horizontal="center" vertical="center"/>
    </xf>
    <xf numFmtId="0" fontId="67" fillId="0" borderId="0" xfId="0" applyFont="1" applyBorder="1" applyAlignment="1">
      <alignment horizontal="left" wrapText="1"/>
    </xf>
    <xf numFmtId="0" fontId="67" fillId="0" borderId="0" xfId="0" applyFont="1" applyBorder="1" applyAlignment="1">
      <alignment horizontal="left"/>
    </xf>
    <xf numFmtId="0" fontId="13" fillId="33" borderId="0" xfId="0" applyFont="1" applyFill="1" applyBorder="1" applyAlignment="1">
      <alignment/>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vertical="center"/>
    </xf>
    <xf numFmtId="0" fontId="6" fillId="33" borderId="0" xfId="0" applyFont="1" applyFill="1" applyBorder="1" applyAlignment="1">
      <alignment/>
    </xf>
    <xf numFmtId="17" fontId="12" fillId="33" borderId="0" xfId="0" applyNumberFormat="1" applyFont="1" applyFill="1" applyBorder="1" applyAlignment="1">
      <alignment horizontal="left" vertical="center"/>
    </xf>
    <xf numFmtId="17" fontId="0" fillId="33" borderId="0" xfId="0" applyNumberFormat="1" applyFont="1" applyFill="1" applyBorder="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maj_sérieslongues" xfId="53"/>
    <cellStyle name="Normal_SERI8995"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23"/>
  <sheetViews>
    <sheetView showGridLines="0" tabSelected="1" zoomScalePageLayoutView="0" workbookViewId="0" topLeftCell="A1">
      <selection activeCell="A1" sqref="A1"/>
    </sheetView>
  </sheetViews>
  <sheetFormatPr defaultColWidth="11.421875" defaultRowHeight="12.75"/>
  <cols>
    <col min="1" max="1" width="3.7109375" style="2" customWidth="1"/>
    <col min="2" max="2" width="18.7109375" style="2" customWidth="1"/>
    <col min="3" max="3" width="15.7109375" style="2" bestFit="1" customWidth="1"/>
    <col min="4" max="6" width="13.7109375" style="2" customWidth="1"/>
    <col min="7" max="9" width="20.7109375" style="2" customWidth="1"/>
    <col min="10" max="16384" width="11.421875" style="2" customWidth="1"/>
  </cols>
  <sheetData>
    <row r="1" ht="15" customHeight="1"/>
    <row r="2" spans="1:10" ht="30" customHeight="1">
      <c r="A2" s="15"/>
      <c r="B2" s="147" t="s">
        <v>91</v>
      </c>
      <c r="C2" s="148"/>
      <c r="D2" s="148"/>
      <c r="E2" s="148"/>
      <c r="F2" s="148"/>
      <c r="G2" s="148"/>
      <c r="H2" s="148"/>
      <c r="I2" s="148"/>
      <c r="J2" s="10"/>
    </row>
    <row r="3" spans="2:9" ht="38.25">
      <c r="B3" s="41"/>
      <c r="C3" s="42"/>
      <c r="D3" s="43" t="s">
        <v>93</v>
      </c>
      <c r="E3" s="43" t="s">
        <v>94</v>
      </c>
      <c r="F3" s="43" t="s">
        <v>95</v>
      </c>
      <c r="G3" s="44" t="s">
        <v>96</v>
      </c>
      <c r="H3" s="45" t="s">
        <v>97</v>
      </c>
      <c r="I3" s="45" t="s">
        <v>98</v>
      </c>
    </row>
    <row r="4" spans="2:9" ht="12.75" customHeight="1">
      <c r="B4" s="151" t="s">
        <v>0</v>
      </c>
      <c r="C4" s="55" t="s">
        <v>1</v>
      </c>
      <c r="D4" s="68">
        <v>1423</v>
      </c>
      <c r="E4" s="68">
        <v>1541</v>
      </c>
      <c r="F4" s="68">
        <v>1626</v>
      </c>
      <c r="G4" s="56">
        <v>8.295531153143987</v>
      </c>
      <c r="H4" s="47">
        <v>5.566475219143367</v>
      </c>
      <c r="I4" s="57">
        <v>4.9135</v>
      </c>
    </row>
    <row r="5" spans="2:9" ht="13.5">
      <c r="B5" s="152"/>
      <c r="C5" s="62" t="s">
        <v>16</v>
      </c>
      <c r="D5" s="69">
        <v>1213</v>
      </c>
      <c r="E5" s="69">
        <v>1322</v>
      </c>
      <c r="F5" s="69">
        <v>1389</v>
      </c>
      <c r="G5" s="63">
        <v>9</v>
      </c>
      <c r="H5" s="60">
        <v>5.109147176549814</v>
      </c>
      <c r="I5" s="64">
        <v>4.8805</v>
      </c>
    </row>
    <row r="6" spans="2:9" ht="13.5">
      <c r="B6" s="152"/>
      <c r="C6" s="58" t="s">
        <v>17</v>
      </c>
      <c r="D6" s="70">
        <v>209</v>
      </c>
      <c r="E6" s="70">
        <v>219</v>
      </c>
      <c r="F6" s="70">
        <v>237</v>
      </c>
      <c r="G6" s="59">
        <v>4.5</v>
      </c>
      <c r="H6" s="60">
        <v>8.32716709145222</v>
      </c>
      <c r="I6" s="61">
        <v>5.1124</v>
      </c>
    </row>
    <row r="7" spans="2:9" ht="13.5">
      <c r="B7" s="152"/>
      <c r="C7" s="53" t="s">
        <v>2</v>
      </c>
      <c r="D7" s="71">
        <v>457</v>
      </c>
      <c r="E7" s="71">
        <v>468</v>
      </c>
      <c r="F7" s="71">
        <v>501</v>
      </c>
      <c r="G7" s="46">
        <v>2.3</v>
      </c>
      <c r="H7" s="47">
        <v>7.04427653867117</v>
      </c>
      <c r="I7" s="48">
        <v>6.0859</v>
      </c>
    </row>
    <row r="8" spans="2:9" ht="13.5">
      <c r="B8" s="153"/>
      <c r="C8" s="54" t="s">
        <v>3</v>
      </c>
      <c r="D8" s="72">
        <v>1880</v>
      </c>
      <c r="E8" s="72">
        <v>2008</v>
      </c>
      <c r="F8" s="72">
        <v>2127</v>
      </c>
      <c r="G8" s="49">
        <v>6.8</v>
      </c>
      <c r="H8" s="50">
        <v>5.910727898191545</v>
      </c>
      <c r="I8" s="48">
        <v>5.1866</v>
      </c>
    </row>
    <row r="9" spans="2:9" ht="13.5">
      <c r="B9" s="151" t="s">
        <v>4</v>
      </c>
      <c r="C9" s="55" t="s">
        <v>1</v>
      </c>
      <c r="D9" s="73">
        <v>184</v>
      </c>
      <c r="E9" s="73">
        <v>196</v>
      </c>
      <c r="F9" s="73">
        <v>204</v>
      </c>
      <c r="G9" s="56">
        <v>6.823555047120999</v>
      </c>
      <c r="H9" s="47">
        <v>4.23823025456919</v>
      </c>
      <c r="I9" s="57">
        <v>3.8471</v>
      </c>
    </row>
    <row r="10" spans="2:9" ht="13.5">
      <c r="B10" s="152"/>
      <c r="C10" s="62" t="s">
        <v>16</v>
      </c>
      <c r="D10" s="74">
        <v>170</v>
      </c>
      <c r="E10" s="74">
        <v>182</v>
      </c>
      <c r="F10" s="74">
        <v>189</v>
      </c>
      <c r="G10" s="63">
        <v>7.18818927741669</v>
      </c>
      <c r="H10" s="60">
        <v>3.4883338089071314</v>
      </c>
      <c r="I10" s="64">
        <v>3.3495</v>
      </c>
    </row>
    <row r="11" spans="2:9" ht="13.5">
      <c r="B11" s="152"/>
      <c r="C11" s="58" t="s">
        <v>17</v>
      </c>
      <c r="D11" s="70">
        <v>14</v>
      </c>
      <c r="E11" s="70">
        <v>14</v>
      </c>
      <c r="F11" s="70">
        <v>16</v>
      </c>
      <c r="G11" s="59">
        <v>2.2500922168941395</v>
      </c>
      <c r="H11" s="60">
        <v>14.0981240981241</v>
      </c>
      <c r="I11" s="61">
        <v>10.39</v>
      </c>
    </row>
    <row r="12" spans="2:9" ht="13.5">
      <c r="B12" s="152"/>
      <c r="C12" s="53" t="s">
        <v>2</v>
      </c>
      <c r="D12" s="71">
        <v>23</v>
      </c>
      <c r="E12" s="71">
        <v>24</v>
      </c>
      <c r="F12" s="71">
        <v>32</v>
      </c>
      <c r="G12" s="46">
        <v>7.789743137081828</v>
      </c>
      <c r="H12" s="47">
        <v>31.22875977562134</v>
      </c>
      <c r="I12" s="48">
        <v>30.73</v>
      </c>
    </row>
    <row r="13" spans="2:9" ht="13.5">
      <c r="B13" s="153"/>
      <c r="C13" s="54" t="s">
        <v>3</v>
      </c>
      <c r="D13" s="75">
        <v>206</v>
      </c>
      <c r="E13" s="75">
        <v>221</v>
      </c>
      <c r="F13" s="75">
        <v>236</v>
      </c>
      <c r="G13" s="49">
        <v>6.929708865915396</v>
      </c>
      <c r="H13" s="50">
        <v>7.227495136473501</v>
      </c>
      <c r="I13" s="48">
        <v>6.8244</v>
      </c>
    </row>
    <row r="14" spans="2:9" ht="12.75" customHeight="1">
      <c r="B14" s="151" t="s">
        <v>5</v>
      </c>
      <c r="C14" s="55" t="s">
        <v>1</v>
      </c>
      <c r="D14" s="68">
        <v>1606</v>
      </c>
      <c r="E14" s="68">
        <v>1737</v>
      </c>
      <c r="F14" s="68">
        <v>1831</v>
      </c>
      <c r="G14" s="56">
        <v>8.127291643707423</v>
      </c>
      <c r="H14" s="47">
        <v>5.416493919292427</v>
      </c>
      <c r="I14" s="65">
        <v>4.7931</v>
      </c>
    </row>
    <row r="15" spans="2:9" ht="13.5">
      <c r="B15" s="152"/>
      <c r="C15" s="62" t="s">
        <v>16</v>
      </c>
      <c r="D15" s="69">
        <v>1383</v>
      </c>
      <c r="E15" s="69">
        <v>1504</v>
      </c>
      <c r="F15" s="76">
        <v>1578</v>
      </c>
      <c r="G15" s="63">
        <v>8.72616852835919</v>
      </c>
      <c r="H15" s="60">
        <v>4.912737075471823</v>
      </c>
      <c r="I15" s="67">
        <v>4.695</v>
      </c>
    </row>
    <row r="16" spans="2:9" ht="13.5">
      <c r="B16" s="152"/>
      <c r="C16" s="58" t="s">
        <v>17</v>
      </c>
      <c r="D16" s="70">
        <v>223</v>
      </c>
      <c r="E16" s="70">
        <v>233</v>
      </c>
      <c r="F16" s="77">
        <v>253</v>
      </c>
      <c r="G16" s="59">
        <v>4.412061518588795</v>
      </c>
      <c r="H16" s="60">
        <v>8.670756119143965</v>
      </c>
      <c r="I16" s="66">
        <v>5.4267</v>
      </c>
    </row>
    <row r="17" spans="2:9" ht="13.5">
      <c r="B17" s="152"/>
      <c r="C17" s="53" t="s">
        <v>2</v>
      </c>
      <c r="D17" s="71">
        <v>480</v>
      </c>
      <c r="E17" s="71">
        <v>492</v>
      </c>
      <c r="F17" s="71">
        <v>533</v>
      </c>
      <c r="G17" s="46">
        <v>2.7486438367887</v>
      </c>
      <c r="H17" s="47">
        <v>8.244122223621613</v>
      </c>
      <c r="I17" s="51">
        <v>7.3085</v>
      </c>
    </row>
    <row r="18" spans="2:9" ht="13.5">
      <c r="B18" s="153"/>
      <c r="C18" s="54" t="s">
        <v>19</v>
      </c>
      <c r="D18" s="72">
        <v>2086</v>
      </c>
      <c r="E18" s="72">
        <v>2229</v>
      </c>
      <c r="F18" s="72">
        <v>2364</v>
      </c>
      <c r="G18" s="49">
        <v>6.891468317910476</v>
      </c>
      <c r="H18" s="52">
        <v>6.04100285429971</v>
      </c>
      <c r="I18" s="51">
        <v>5.3486</v>
      </c>
    </row>
    <row r="19" spans="2:10" ht="45" customHeight="1">
      <c r="B19" s="149" t="s">
        <v>92</v>
      </c>
      <c r="C19" s="150"/>
      <c r="D19" s="150"/>
      <c r="E19" s="150"/>
      <c r="F19" s="150"/>
      <c r="G19" s="150"/>
      <c r="H19" s="150"/>
      <c r="I19" s="150"/>
      <c r="J19" s="10"/>
    </row>
    <row r="20" spans="3:4" ht="12.75">
      <c r="C20" s="36"/>
      <c r="D20" s="11"/>
    </row>
    <row r="21" spans="2:12" ht="14.25">
      <c r="B21" s="3"/>
      <c r="D21" s="11"/>
      <c r="H21" s="37"/>
      <c r="I21" s="37"/>
      <c r="J21" s="37"/>
      <c r="K21" s="37"/>
      <c r="L21" s="38"/>
    </row>
    <row r="22" spans="2:4" ht="12.75">
      <c r="B22" s="3"/>
      <c r="D22" s="11"/>
    </row>
    <row r="23" ht="12.75">
      <c r="D23" s="11"/>
    </row>
  </sheetData>
  <sheetProtection/>
  <mergeCells count="5">
    <mergeCell ref="B2:I2"/>
    <mergeCell ref="B19:I19"/>
    <mergeCell ref="B4:B8"/>
    <mergeCell ref="B9:B13"/>
    <mergeCell ref="B14:B18"/>
  </mergeCell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K19"/>
  <sheetViews>
    <sheetView showGridLines="0" zoomScalePageLayoutView="0" workbookViewId="0" topLeftCell="A1">
      <selection activeCell="G24" sqref="G24"/>
    </sheetView>
  </sheetViews>
  <sheetFormatPr defaultColWidth="11.421875" defaultRowHeight="12.75"/>
  <cols>
    <col min="1" max="1" width="3.7109375" style="0" customWidth="1"/>
    <col min="2" max="2" width="18.8515625" style="0" customWidth="1"/>
  </cols>
  <sheetData>
    <row r="2" spans="2:11" ht="12.75">
      <c r="B2" s="189" t="s">
        <v>121</v>
      </c>
      <c r="C2" s="189"/>
      <c r="D2" s="189"/>
      <c r="E2" s="189"/>
      <c r="F2" s="189"/>
      <c r="G2" s="189"/>
      <c r="H2" s="189"/>
      <c r="I2" s="189"/>
      <c r="J2" s="189"/>
      <c r="K2" s="189"/>
    </row>
    <row r="3" spans="2:11" ht="12.75">
      <c r="B3" s="132"/>
      <c r="C3" s="132"/>
      <c r="D3" s="132"/>
      <c r="E3" s="132"/>
      <c r="F3" s="132"/>
      <c r="G3" s="132"/>
      <c r="H3" s="132"/>
      <c r="I3" s="132"/>
      <c r="J3" s="132"/>
      <c r="K3" s="132"/>
    </row>
    <row r="4" spans="2:11" ht="12.75">
      <c r="B4" s="190" t="s">
        <v>122</v>
      </c>
      <c r="C4" s="191"/>
      <c r="D4" s="191"/>
      <c r="E4" s="191"/>
      <c r="F4" s="191"/>
      <c r="G4" s="191"/>
      <c r="H4" s="191"/>
      <c r="I4" s="191"/>
      <c r="J4" s="191"/>
      <c r="K4" s="191"/>
    </row>
    <row r="5" spans="2:11" ht="12.75">
      <c r="B5" s="133"/>
      <c r="C5" s="134" t="s">
        <v>123</v>
      </c>
      <c r="D5" s="134" t="s">
        <v>124</v>
      </c>
      <c r="E5" s="134" t="s">
        <v>125</v>
      </c>
      <c r="F5" s="134" t="s">
        <v>126</v>
      </c>
      <c r="G5" s="134" t="s">
        <v>127</v>
      </c>
      <c r="H5" s="134" t="s">
        <v>128</v>
      </c>
      <c r="I5" s="134" t="s">
        <v>129</v>
      </c>
      <c r="J5" s="134" t="s">
        <v>130</v>
      </c>
      <c r="K5" s="134" t="s">
        <v>131</v>
      </c>
    </row>
    <row r="6" spans="2:11" ht="12.75">
      <c r="B6" s="53" t="s">
        <v>1</v>
      </c>
      <c r="C6" s="135">
        <v>3.3443927224243484</v>
      </c>
      <c r="D6" s="135">
        <v>4.648769739685172</v>
      </c>
      <c r="E6" s="135">
        <v>6.262972270347375</v>
      </c>
      <c r="F6" s="135">
        <v>6.894742768074545</v>
      </c>
      <c r="G6" s="135">
        <v>8.13402432243446</v>
      </c>
      <c r="H6" s="135">
        <v>8.37904168626478</v>
      </c>
      <c r="I6" s="136">
        <v>7.484392139543034</v>
      </c>
      <c r="J6" s="136">
        <v>5.939144511337217</v>
      </c>
      <c r="K6" s="136">
        <v>5.416493919292427</v>
      </c>
    </row>
    <row r="7" spans="2:11" ht="12.75">
      <c r="B7" s="141" t="s">
        <v>132</v>
      </c>
      <c r="C7" s="135">
        <v>2.826770002631974</v>
      </c>
      <c r="D7" s="135">
        <v>4.655396170510427</v>
      </c>
      <c r="E7" s="135">
        <v>6.643497146643155</v>
      </c>
      <c r="F7" s="135">
        <v>7.243690664484714</v>
      </c>
      <c r="G7" s="135">
        <v>8.736545728255164</v>
      </c>
      <c r="H7" s="135">
        <v>8.480185915763368</v>
      </c>
      <c r="I7" s="136">
        <v>7.13313102341562</v>
      </c>
      <c r="J7" s="136">
        <v>5.609769223485429</v>
      </c>
      <c r="K7" s="136">
        <v>4.912737075471823</v>
      </c>
    </row>
    <row r="8" spans="2:11" ht="12.75">
      <c r="B8" s="141" t="s">
        <v>133</v>
      </c>
      <c r="C8" s="135">
        <v>6.674926806865803</v>
      </c>
      <c r="D8" s="135">
        <v>4.607522867276461</v>
      </c>
      <c r="E8" s="135">
        <v>3.9546724339911687</v>
      </c>
      <c r="F8" s="135">
        <v>4.733331523263917</v>
      </c>
      <c r="G8" s="135">
        <v>4.397077882765518</v>
      </c>
      <c r="H8" s="135">
        <v>7.749171324943231</v>
      </c>
      <c r="I8" s="136">
        <v>9.670288708677731</v>
      </c>
      <c r="J8" s="136">
        <v>8.02822256595491</v>
      </c>
      <c r="K8" s="136">
        <v>8.670756119143965</v>
      </c>
    </row>
    <row r="9" spans="2:11" ht="12.75">
      <c r="B9" s="53" t="s">
        <v>2</v>
      </c>
      <c r="C9" s="135">
        <v>2.317951385483864</v>
      </c>
      <c r="D9" s="135">
        <v>2.3869986947948765</v>
      </c>
      <c r="E9" s="135">
        <v>2.5187397252009713</v>
      </c>
      <c r="F9" s="135">
        <v>1.6432205670638194</v>
      </c>
      <c r="G9" s="135">
        <v>2.5683871895255974</v>
      </c>
      <c r="H9" s="135">
        <v>4.073613602093405</v>
      </c>
      <c r="I9" s="136">
        <v>6.098640006220958</v>
      </c>
      <c r="J9" s="136">
        <v>7.145814201265501</v>
      </c>
      <c r="K9" s="136">
        <v>8.244122223621613</v>
      </c>
    </row>
    <row r="10" spans="2:11" ht="12.75">
      <c r="B10" s="53" t="s">
        <v>19</v>
      </c>
      <c r="C10" s="135">
        <v>3.1064024137071997</v>
      </c>
      <c r="D10" s="135">
        <v>4.126273875542186</v>
      </c>
      <c r="E10" s="135">
        <v>5.407922769968067</v>
      </c>
      <c r="F10" s="135">
        <v>5.70007050681817</v>
      </c>
      <c r="G10" s="135">
        <v>6.853445754900147</v>
      </c>
      <c r="H10" s="135">
        <v>7.401050273445104</v>
      </c>
      <c r="I10" s="136">
        <v>7.176609582598719</v>
      </c>
      <c r="J10" s="136">
        <v>6.203114843177512</v>
      </c>
      <c r="K10" s="136">
        <v>6.04100285429971</v>
      </c>
    </row>
    <row r="11" spans="2:11" ht="12.75">
      <c r="B11" s="137"/>
      <c r="C11" s="138"/>
      <c r="D11" s="138"/>
      <c r="E11" s="138"/>
      <c r="F11" s="138"/>
      <c r="G11" s="138"/>
      <c r="H11" s="138"/>
      <c r="I11" s="139"/>
      <c r="J11" s="139"/>
      <c r="K11" s="139"/>
    </row>
    <row r="12" spans="2:11" ht="12.75">
      <c r="B12" s="192" t="s">
        <v>134</v>
      </c>
      <c r="C12" s="193"/>
      <c r="D12" s="193"/>
      <c r="E12" s="193"/>
      <c r="F12" s="193"/>
      <c r="G12" s="193"/>
      <c r="H12" s="193"/>
      <c r="I12" s="193"/>
      <c r="J12" s="193"/>
      <c r="K12" s="193"/>
    </row>
    <row r="13" spans="2:11" ht="12.75">
      <c r="B13" s="140"/>
      <c r="C13" s="134" t="s">
        <v>123</v>
      </c>
      <c r="D13" s="134" t="s">
        <v>124</v>
      </c>
      <c r="E13" s="134" t="s">
        <v>125</v>
      </c>
      <c r="F13" s="134" t="s">
        <v>126</v>
      </c>
      <c r="G13" s="134" t="s">
        <v>127</v>
      </c>
      <c r="H13" s="134" t="s">
        <v>128</v>
      </c>
      <c r="I13" s="134" t="s">
        <v>129</v>
      </c>
      <c r="J13" s="134" t="s">
        <v>130</v>
      </c>
      <c r="K13" s="134" t="s">
        <v>131</v>
      </c>
    </row>
    <row r="14" spans="2:11" ht="12.75">
      <c r="B14" s="53" t="s">
        <v>1</v>
      </c>
      <c r="C14" s="135">
        <v>3.3443927224243484</v>
      </c>
      <c r="D14" s="135">
        <v>4.648769739685172</v>
      </c>
      <c r="E14" s="135">
        <v>6.262972270347375</v>
      </c>
      <c r="F14" s="135">
        <v>6.894742768074545</v>
      </c>
      <c r="G14" s="135">
        <v>8.13402432243446</v>
      </c>
      <c r="H14" s="135">
        <v>7.671102321280649</v>
      </c>
      <c r="I14" s="135">
        <v>6.763406198018804</v>
      </c>
      <c r="J14" s="135">
        <v>5.303568370774913</v>
      </c>
      <c r="K14" s="135">
        <v>4.793106228118666</v>
      </c>
    </row>
    <row r="15" spans="2:11" ht="12.75">
      <c r="B15" s="141" t="s">
        <v>132</v>
      </c>
      <c r="C15" s="135">
        <v>2.826770002631974</v>
      </c>
      <c r="D15" s="135">
        <v>4.655396170510427</v>
      </c>
      <c r="E15" s="135">
        <v>6.643497146643155</v>
      </c>
      <c r="F15" s="135">
        <v>7.243690664484714</v>
      </c>
      <c r="G15" s="135">
        <v>8.736545728255164</v>
      </c>
      <c r="H15" s="135">
        <v>8.187901577547404</v>
      </c>
      <c r="I15" s="135">
        <v>6.8188704030155645</v>
      </c>
      <c r="J15" s="135">
        <v>5.400294422793038</v>
      </c>
      <c r="K15" s="135">
        <v>4.69502861330216</v>
      </c>
    </row>
    <row r="16" spans="2:11" ht="12.75">
      <c r="B16" s="141" t="s">
        <v>133</v>
      </c>
      <c r="C16" s="135">
        <v>6.674926806865803</v>
      </c>
      <c r="D16" s="135">
        <v>4.607522867276461</v>
      </c>
      <c r="E16" s="135">
        <v>3.9546724339911687</v>
      </c>
      <c r="F16" s="135">
        <v>4.733331523263917</v>
      </c>
      <c r="G16" s="135">
        <v>4.397077882765518</v>
      </c>
      <c r="H16" s="135">
        <v>4.452762175835255</v>
      </c>
      <c r="I16" s="135">
        <v>6.418252664519736</v>
      </c>
      <c r="J16" s="135">
        <v>4.6900788952930705</v>
      </c>
      <c r="K16" s="135">
        <v>5.426686254800382</v>
      </c>
    </row>
    <row r="17" spans="2:11" ht="12.75">
      <c r="B17" s="53" t="s">
        <v>2</v>
      </c>
      <c r="C17" s="135">
        <v>2.317951385483864</v>
      </c>
      <c r="D17" s="135">
        <v>2.3869986947948765</v>
      </c>
      <c r="E17" s="135">
        <v>2.5187397252009713</v>
      </c>
      <c r="F17" s="135">
        <v>1.6432205670638194</v>
      </c>
      <c r="G17" s="135">
        <v>2.5683871895255974</v>
      </c>
      <c r="H17" s="135">
        <v>3.295097046803399</v>
      </c>
      <c r="I17" s="135">
        <v>5.176004758191803</v>
      </c>
      <c r="J17" s="135">
        <v>6.101807468178599</v>
      </c>
      <c r="K17" s="135">
        <v>7.308472042220046</v>
      </c>
    </row>
    <row r="18" spans="2:11" ht="12.75">
      <c r="B18" s="53" t="s">
        <v>19</v>
      </c>
      <c r="C18" s="135">
        <v>3.1064024137071997</v>
      </c>
      <c r="D18" s="135">
        <v>4.126273875542186</v>
      </c>
      <c r="E18" s="135">
        <v>5.407922769968067</v>
      </c>
      <c r="F18" s="135">
        <v>5.70007050681817</v>
      </c>
      <c r="G18" s="135">
        <v>6.853445754900147</v>
      </c>
      <c r="H18" s="135">
        <v>6.677079079636831</v>
      </c>
      <c r="I18" s="135">
        <v>6.4108363103031865</v>
      </c>
      <c r="J18" s="135">
        <v>5.478190673123513</v>
      </c>
      <c r="K18" s="135">
        <v>5.348648985741064</v>
      </c>
    </row>
    <row r="19" spans="2:11" ht="93" customHeight="1">
      <c r="B19" s="194" t="s">
        <v>135</v>
      </c>
      <c r="C19" s="195"/>
      <c r="D19" s="195"/>
      <c r="E19" s="195"/>
      <c r="F19" s="195"/>
      <c r="G19" s="195"/>
      <c r="H19" s="195"/>
      <c r="I19" s="195"/>
      <c r="J19" s="195"/>
      <c r="K19" s="195"/>
    </row>
  </sheetData>
  <sheetProtection/>
  <mergeCells count="4">
    <mergeCell ref="B2:K2"/>
    <mergeCell ref="B4:K4"/>
    <mergeCell ref="B12:K12"/>
    <mergeCell ref="B19:K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48"/>
  <sheetViews>
    <sheetView showGridLines="0" zoomScalePageLayoutView="0" workbookViewId="0" topLeftCell="A1">
      <selection activeCell="D39" sqref="D39"/>
    </sheetView>
  </sheetViews>
  <sheetFormatPr defaultColWidth="11.421875" defaultRowHeight="12.75"/>
  <cols>
    <col min="1" max="1" width="3.7109375" style="0" customWidth="1"/>
    <col min="2" max="2" width="16.421875" style="0" customWidth="1"/>
    <col min="3" max="36" width="6.7109375" style="0" customWidth="1"/>
  </cols>
  <sheetData>
    <row r="1" ht="15" customHeight="1"/>
    <row r="2" spans="2:32" ht="34.5" customHeight="1">
      <c r="B2" s="154" t="s">
        <v>99</v>
      </c>
      <c r="C2" s="155"/>
      <c r="D2" s="155"/>
      <c r="E2" s="155"/>
      <c r="F2" s="155"/>
      <c r="G2" s="155"/>
      <c r="H2" s="155"/>
      <c r="I2" s="155"/>
      <c r="J2" s="155"/>
      <c r="K2" s="155"/>
      <c r="L2" s="155"/>
      <c r="M2" s="155"/>
      <c r="N2" s="155"/>
      <c r="O2" s="155"/>
      <c r="P2" s="155"/>
      <c r="Q2" s="155"/>
      <c r="R2" s="155"/>
      <c r="S2" s="78"/>
      <c r="T2" s="7"/>
      <c r="U2" s="7"/>
      <c r="V2" s="7"/>
      <c r="W2" s="7"/>
      <c r="X2" s="7"/>
      <c r="Y2" s="7"/>
      <c r="Z2" s="8"/>
      <c r="AA2" s="7"/>
      <c r="AB2" s="7"/>
      <c r="AC2" s="7"/>
      <c r="AD2" s="7"/>
      <c r="AE2" s="7"/>
      <c r="AF2" s="7"/>
    </row>
    <row r="3" spans="2:36" ht="13.5">
      <c r="B3" s="79"/>
      <c r="C3" s="82" t="s">
        <v>20</v>
      </c>
      <c r="D3" s="82" t="s">
        <v>21</v>
      </c>
      <c r="E3" s="82" t="s">
        <v>22</v>
      </c>
      <c r="F3" s="82" t="s">
        <v>23</v>
      </c>
      <c r="G3" s="82" t="s">
        <v>24</v>
      </c>
      <c r="H3" s="82" t="s">
        <v>25</v>
      </c>
      <c r="I3" s="82" t="s">
        <v>26</v>
      </c>
      <c r="J3" s="82" t="s">
        <v>27</v>
      </c>
      <c r="K3" s="82" t="s">
        <v>28</v>
      </c>
      <c r="L3" s="82" t="s">
        <v>29</v>
      </c>
      <c r="M3" s="82" t="s">
        <v>30</v>
      </c>
      <c r="N3" s="82" t="s">
        <v>31</v>
      </c>
      <c r="O3" s="82" t="s">
        <v>32</v>
      </c>
      <c r="P3" s="82" t="s">
        <v>33</v>
      </c>
      <c r="Q3" s="82" t="s">
        <v>34</v>
      </c>
      <c r="R3" s="82" t="s">
        <v>35</v>
      </c>
      <c r="S3" s="82" t="s">
        <v>36</v>
      </c>
      <c r="T3" s="82" t="s">
        <v>37</v>
      </c>
      <c r="U3" s="82" t="s">
        <v>38</v>
      </c>
      <c r="V3" s="82" t="s">
        <v>39</v>
      </c>
      <c r="W3" s="82" t="s">
        <v>40</v>
      </c>
      <c r="X3" s="82" t="s">
        <v>41</v>
      </c>
      <c r="Y3" s="82" t="s">
        <v>43</v>
      </c>
      <c r="Z3" s="82" t="s">
        <v>44</v>
      </c>
      <c r="AA3" s="82" t="s">
        <v>45</v>
      </c>
      <c r="AB3" s="82" t="s">
        <v>46</v>
      </c>
      <c r="AC3" s="82" t="s">
        <v>65</v>
      </c>
      <c r="AD3" s="82" t="s">
        <v>66</v>
      </c>
      <c r="AE3" s="82" t="s">
        <v>67</v>
      </c>
      <c r="AF3" s="82" t="s">
        <v>68</v>
      </c>
      <c r="AG3" s="82" t="s">
        <v>79</v>
      </c>
      <c r="AH3" s="82" t="s">
        <v>80</v>
      </c>
      <c r="AI3" s="82" t="s">
        <v>81</v>
      </c>
      <c r="AJ3" s="82" t="s">
        <v>82</v>
      </c>
    </row>
    <row r="4" spans="2:36" ht="13.5">
      <c r="B4" s="80" t="s">
        <v>75</v>
      </c>
      <c r="C4" s="83">
        <v>4.1298246118504744</v>
      </c>
      <c r="D4" s="83">
        <v>2.6330130185313605</v>
      </c>
      <c r="E4" s="83">
        <v>0.8779486369647982</v>
      </c>
      <c r="F4" s="83">
        <v>-0.07033035883216021</v>
      </c>
      <c r="G4" s="83">
        <v>-2.9675454677947632</v>
      </c>
      <c r="H4" s="83">
        <v>-5.031526143160336</v>
      </c>
      <c r="I4" s="83">
        <v>-6.709330194099216</v>
      </c>
      <c r="J4" s="83">
        <v>-8.328645222666509</v>
      </c>
      <c r="K4" s="83">
        <v>-7.2061837985174515</v>
      </c>
      <c r="L4" s="83">
        <v>-5.946264853066186</v>
      </c>
      <c r="M4" s="83">
        <v>-4.315465702808008</v>
      </c>
      <c r="N4" s="83">
        <v>-2.3900699854747076</v>
      </c>
      <c r="O4" s="83">
        <v>0.6290540506003417</v>
      </c>
      <c r="P4" s="83">
        <v>4.4</v>
      </c>
      <c r="Q4" s="83">
        <v>9.934051827319434</v>
      </c>
      <c r="R4" s="83">
        <v>12.11843711843712</v>
      </c>
      <c r="S4" s="83">
        <v>11.694025617798708</v>
      </c>
      <c r="T4" s="83">
        <v>10.1</v>
      </c>
      <c r="U4" s="83">
        <v>5.826599443422165</v>
      </c>
      <c r="V4" s="83">
        <v>4.419380986560406</v>
      </c>
      <c r="W4" s="83">
        <v>4.173371402844306</v>
      </c>
      <c r="X4" s="83">
        <v>3.4276415975586616</v>
      </c>
      <c r="Y4" s="83">
        <v>3.1611800874747464</v>
      </c>
      <c r="Z4" s="83">
        <v>2.770522816462395</v>
      </c>
      <c r="AA4" s="83">
        <v>2.3907852287758713</v>
      </c>
      <c r="AB4" s="83">
        <v>3.0755514640487425</v>
      </c>
      <c r="AC4" s="83">
        <v>4.546640121280765</v>
      </c>
      <c r="AD4" s="83">
        <v>6.233436184850194</v>
      </c>
      <c r="AE4" s="83">
        <v>6.879107713494514</v>
      </c>
      <c r="AF4" s="83">
        <v>8.311868150599299</v>
      </c>
      <c r="AG4" s="83">
        <v>8.562457753096012</v>
      </c>
      <c r="AH4" s="83">
        <v>7.677270520491884</v>
      </c>
      <c r="AI4" s="83">
        <v>6.055191121220607</v>
      </c>
      <c r="AJ4" s="83">
        <v>5.566475219143367</v>
      </c>
    </row>
    <row r="5" spans="2:36" ht="13.5">
      <c r="B5" s="80" t="s">
        <v>6</v>
      </c>
      <c r="C5" s="84">
        <v>6.341463414634147</v>
      </c>
      <c r="D5" s="84">
        <v>1.9097222222222223</v>
      </c>
      <c r="E5" s="84">
        <v>-0.425531914893617</v>
      </c>
      <c r="F5" s="84">
        <v>-7.245155855096883</v>
      </c>
      <c r="G5" s="84">
        <v>-6.672226855713094</v>
      </c>
      <c r="H5" s="84">
        <v>-8.134582623509369</v>
      </c>
      <c r="I5" s="84">
        <v>-9.35897435897436</v>
      </c>
      <c r="J5" s="84">
        <v>-10.08174386920981</v>
      </c>
      <c r="K5" s="84">
        <v>-15.236818588025022</v>
      </c>
      <c r="L5" s="84">
        <v>-10.199350950394066</v>
      </c>
      <c r="M5" s="84">
        <v>-6.836397925506836</v>
      </c>
      <c r="N5" s="84">
        <v>4.444444444444445</v>
      </c>
      <c r="O5" s="84">
        <v>21.50764364786505</v>
      </c>
      <c r="P5" s="84">
        <v>28.291171915332992</v>
      </c>
      <c r="Q5" s="84">
        <v>25.15182186234818</v>
      </c>
      <c r="R5" s="84">
        <v>24.41972920696325</v>
      </c>
      <c r="S5" s="84">
        <v>10.108459869848156</v>
      </c>
      <c r="T5" s="84">
        <v>0.8048289738430584</v>
      </c>
      <c r="U5" s="84">
        <v>0.8896077638495753</v>
      </c>
      <c r="V5" s="84">
        <v>-3.5367275553828215</v>
      </c>
      <c r="W5" s="84">
        <v>-3.0732860520094563</v>
      </c>
      <c r="X5" s="84">
        <v>-2.834331337325349</v>
      </c>
      <c r="Y5" s="84">
        <v>-0.7214428857715431</v>
      </c>
      <c r="Z5" s="84">
        <v>1.974214343271555</v>
      </c>
      <c r="AA5" s="84">
        <v>4.91869918699187</v>
      </c>
      <c r="AB5" s="84">
        <v>8.66885784716516</v>
      </c>
      <c r="AC5" s="83">
        <v>8.03391199031086</v>
      </c>
      <c r="AD5" s="83">
        <v>9.877518767285657</v>
      </c>
      <c r="AE5" s="83">
        <v>9.453700116234018</v>
      </c>
      <c r="AF5" s="83">
        <v>7.5236294896030245</v>
      </c>
      <c r="AG5" s="83">
        <v>5.829596412556054</v>
      </c>
      <c r="AH5" s="83">
        <v>-0.8270406328658756</v>
      </c>
      <c r="AI5" s="83">
        <v>-1.8053097345132743</v>
      </c>
      <c r="AJ5" s="83">
        <v>-2.109704641350211</v>
      </c>
    </row>
    <row r="6" spans="2:36" ht="13.5">
      <c r="B6" s="81" t="s">
        <v>47</v>
      </c>
      <c r="C6" s="83">
        <v>4.2145567531896235</v>
      </c>
      <c r="D6" s="83">
        <v>5.06665756665757</v>
      </c>
      <c r="E6" s="83">
        <v>4.921743600380582</v>
      </c>
      <c r="F6" s="83">
        <v>5.001377116761732</v>
      </c>
      <c r="G6" s="83">
        <v>5.2195537027631325</v>
      </c>
      <c r="H6" s="83">
        <v>4.857404548417059</v>
      </c>
      <c r="I6" s="83">
        <v>5.184454586868141</v>
      </c>
      <c r="J6" s="83">
        <v>4.490272521698289</v>
      </c>
      <c r="K6" s="83">
        <v>4.529744142698333</v>
      </c>
      <c r="L6" s="83">
        <v>3.2672261411131123</v>
      </c>
      <c r="M6" s="83">
        <v>2.1732424376760684</v>
      </c>
      <c r="N6" s="83">
        <v>0.013968742408295575</v>
      </c>
      <c r="O6" s="83">
        <v>-3.0298365735419073</v>
      </c>
      <c r="P6" s="83">
        <v>-3.455205704618805</v>
      </c>
      <c r="Q6" s="83">
        <v>-3.420062902764646</v>
      </c>
      <c r="R6" s="83">
        <v>-1.1584340190555642</v>
      </c>
      <c r="S6" s="83">
        <v>1.43567203841103</v>
      </c>
      <c r="T6" s="83">
        <v>3.0082413883808647</v>
      </c>
      <c r="U6" s="83">
        <v>3.977376240083482</v>
      </c>
      <c r="V6" s="83">
        <v>3.552075952374132</v>
      </c>
      <c r="W6" s="83">
        <v>4.108464269672975</v>
      </c>
      <c r="X6" s="83">
        <v>3.089089560071651</v>
      </c>
      <c r="Y6" s="83">
        <v>2.5495575855560144</v>
      </c>
      <c r="Z6" s="83">
        <v>2.457426169433065</v>
      </c>
      <c r="AA6" s="83">
        <v>1.7329496650060032</v>
      </c>
      <c r="AB6" s="83">
        <v>1.6428903010372662</v>
      </c>
      <c r="AC6" s="83">
        <v>1.737116274373895</v>
      </c>
      <c r="AD6" s="83">
        <v>1.1500221009618203</v>
      </c>
      <c r="AE6" s="83">
        <v>0.8788678340129606</v>
      </c>
      <c r="AF6" s="83">
        <v>1.5808350140179763</v>
      </c>
      <c r="AG6" s="83">
        <v>0.9482896816006327</v>
      </c>
      <c r="AH6" s="83">
        <v>1.2991498659440672</v>
      </c>
      <c r="AI6" s="83">
        <v>1.486955611987713</v>
      </c>
      <c r="AJ6" s="83">
        <v>0.8228882319048644</v>
      </c>
    </row>
    <row r="7" spans="2:23" ht="81.75" customHeight="1">
      <c r="B7" s="156" t="s">
        <v>100</v>
      </c>
      <c r="C7" s="156"/>
      <c r="D7" s="156"/>
      <c r="E7" s="156"/>
      <c r="F7" s="156"/>
      <c r="G7" s="156"/>
      <c r="H7" s="156"/>
      <c r="I7" s="156"/>
      <c r="J7" s="156"/>
      <c r="K7" s="156"/>
      <c r="L7" s="156"/>
      <c r="M7" s="156"/>
      <c r="N7" s="156"/>
      <c r="O7" s="156"/>
      <c r="P7" s="156"/>
      <c r="Q7" s="156"/>
      <c r="R7" s="156"/>
      <c r="S7" s="156"/>
      <c r="T7" s="156"/>
      <c r="U7" s="156"/>
      <c r="V7" s="156"/>
      <c r="W7" s="156"/>
    </row>
    <row r="20" spans="1:21" ht="12.75">
      <c r="A20" s="4"/>
      <c r="B20" s="4"/>
      <c r="C20" s="4"/>
      <c r="D20" s="4"/>
      <c r="E20" s="4"/>
      <c r="F20" s="4"/>
      <c r="G20" s="4"/>
      <c r="H20" s="4"/>
      <c r="I20" s="4"/>
      <c r="J20" s="4"/>
      <c r="K20" s="4"/>
      <c r="L20" s="4"/>
      <c r="M20" s="4"/>
      <c r="N20" s="4"/>
      <c r="O20" s="4"/>
      <c r="P20" s="4"/>
      <c r="Q20" s="4"/>
      <c r="R20" s="4"/>
      <c r="S20" s="4"/>
      <c r="T20" s="4"/>
      <c r="U20" s="4"/>
    </row>
    <row r="48" ht="12.75">
      <c r="J48" s="13">
        <f>(9.7-9.9)/9.9</f>
        <v>-0.020202020202020308</v>
      </c>
    </row>
  </sheetData>
  <sheetProtection/>
  <mergeCells count="2">
    <mergeCell ref="B2:R2"/>
    <mergeCell ref="B7:W7"/>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W30"/>
  <sheetViews>
    <sheetView showGridLines="0" workbookViewId="0" topLeftCell="A1">
      <selection activeCell="R21" sqref="R21"/>
    </sheetView>
  </sheetViews>
  <sheetFormatPr defaultColWidth="11.421875" defaultRowHeight="12.75"/>
  <cols>
    <col min="1" max="1" width="3.7109375" style="0" customWidth="1"/>
    <col min="2" max="2" width="21.7109375" style="0" customWidth="1"/>
    <col min="3" max="23" width="8.7109375" style="0" customWidth="1"/>
  </cols>
  <sheetData>
    <row r="1" ht="15" customHeight="1"/>
    <row r="2" spans="2:23" ht="30" customHeight="1">
      <c r="B2" s="154" t="s">
        <v>103</v>
      </c>
      <c r="C2" s="159"/>
      <c r="D2" s="159"/>
      <c r="E2" s="159"/>
      <c r="F2" s="159"/>
      <c r="G2" s="159"/>
      <c r="H2" s="159"/>
      <c r="I2" s="159"/>
      <c r="J2" s="159"/>
      <c r="K2" s="159"/>
      <c r="L2" s="159"/>
      <c r="M2" s="159"/>
      <c r="N2" s="159"/>
      <c r="O2" s="159"/>
      <c r="P2" s="159"/>
      <c r="Q2" s="159"/>
      <c r="R2" s="159"/>
      <c r="S2" s="159"/>
      <c r="T2" s="159"/>
      <c r="U2" s="159"/>
      <c r="V2" s="159"/>
      <c r="W2" s="159"/>
    </row>
    <row r="3" spans="2:23" ht="13.5">
      <c r="B3" s="79"/>
      <c r="C3" s="82" t="s">
        <v>33</v>
      </c>
      <c r="D3" s="82" t="s">
        <v>34</v>
      </c>
      <c r="E3" s="82" t="s">
        <v>35</v>
      </c>
      <c r="F3" s="82" t="s">
        <v>36</v>
      </c>
      <c r="G3" s="82" t="s">
        <v>37</v>
      </c>
      <c r="H3" s="82" t="s">
        <v>38</v>
      </c>
      <c r="I3" s="82" t="s">
        <v>39</v>
      </c>
      <c r="J3" s="82" t="s">
        <v>40</v>
      </c>
      <c r="K3" s="82" t="s">
        <v>41</v>
      </c>
      <c r="L3" s="82" t="s">
        <v>43</v>
      </c>
      <c r="M3" s="82" t="s">
        <v>44</v>
      </c>
      <c r="N3" s="82" t="s">
        <v>45</v>
      </c>
      <c r="O3" s="82" t="s">
        <v>46</v>
      </c>
      <c r="P3" s="82" t="s">
        <v>65</v>
      </c>
      <c r="Q3" s="82" t="s">
        <v>66</v>
      </c>
      <c r="R3" s="82" t="s">
        <v>67</v>
      </c>
      <c r="S3" s="82" t="s">
        <v>68</v>
      </c>
      <c r="T3" s="82" t="s">
        <v>79</v>
      </c>
      <c r="U3" s="82" t="s">
        <v>80</v>
      </c>
      <c r="V3" s="82" t="s">
        <v>81</v>
      </c>
      <c r="W3" s="82" t="s">
        <v>82</v>
      </c>
    </row>
    <row r="4" spans="2:23" ht="13.5">
      <c r="B4" s="92" t="s">
        <v>7</v>
      </c>
      <c r="C4" s="85">
        <v>280280</v>
      </c>
      <c r="D4" s="85">
        <v>365926</v>
      </c>
      <c r="E4" s="85">
        <v>404461</v>
      </c>
      <c r="F4" s="85">
        <v>418117</v>
      </c>
      <c r="G4" s="85">
        <v>434232</v>
      </c>
      <c r="H4" s="85">
        <v>437673</v>
      </c>
      <c r="I4" s="85">
        <v>445641</v>
      </c>
      <c r="J4" s="85">
        <v>443194</v>
      </c>
      <c r="K4" s="85">
        <v>451722</v>
      </c>
      <c r="L4" s="85">
        <v>446651</v>
      </c>
      <c r="M4" s="85">
        <v>444561</v>
      </c>
      <c r="N4" s="85">
        <v>446555</v>
      </c>
      <c r="O4" s="85">
        <v>457293</v>
      </c>
      <c r="P4" s="85">
        <v>453126</v>
      </c>
      <c r="Q4" s="85">
        <v>453515</v>
      </c>
      <c r="R4" s="101">
        <v>453239</v>
      </c>
      <c r="S4" s="96">
        <v>467855</v>
      </c>
      <c r="T4" s="96">
        <v>469216</v>
      </c>
      <c r="U4" s="96">
        <v>476481</v>
      </c>
      <c r="V4" s="96">
        <v>479695</v>
      </c>
      <c r="W4" s="96">
        <v>500812</v>
      </c>
    </row>
    <row r="5" spans="2:23" ht="13.5">
      <c r="B5" s="93" t="s">
        <v>4</v>
      </c>
      <c r="C5" s="85"/>
      <c r="D5" s="85"/>
      <c r="E5" s="85"/>
      <c r="F5" s="85"/>
      <c r="G5" s="85"/>
      <c r="H5" s="85"/>
      <c r="I5" s="85"/>
      <c r="J5" s="85">
        <v>14409</v>
      </c>
      <c r="K5" s="85">
        <v>17356</v>
      </c>
      <c r="L5" s="85">
        <v>18411</v>
      </c>
      <c r="M5" s="85">
        <v>19560</v>
      </c>
      <c r="N5" s="85">
        <v>21611</v>
      </c>
      <c r="O5" s="85">
        <v>22658</v>
      </c>
      <c r="P5" s="85">
        <v>23036</v>
      </c>
      <c r="Q5" s="85">
        <v>22296</v>
      </c>
      <c r="R5" s="101">
        <v>22620</v>
      </c>
      <c r="S5" s="96">
        <v>24423</v>
      </c>
      <c r="T5" s="96">
        <v>26343</v>
      </c>
      <c r="U5" s="96">
        <v>28348</v>
      </c>
      <c r="V5" s="96">
        <v>30168</v>
      </c>
      <c r="W5" s="96">
        <v>32050</v>
      </c>
    </row>
    <row r="6" spans="2:23" ht="13.5">
      <c r="B6" s="87" t="s">
        <v>84</v>
      </c>
      <c r="C6" s="87"/>
      <c r="D6" s="87"/>
      <c r="E6" s="87"/>
      <c r="F6" s="87"/>
      <c r="G6" s="87"/>
      <c r="H6" s="87"/>
      <c r="I6" s="87"/>
      <c r="J6" s="87"/>
      <c r="K6" s="87"/>
      <c r="L6" s="87"/>
      <c r="M6" s="87"/>
      <c r="N6" s="87"/>
      <c r="O6" s="88"/>
      <c r="P6" s="86"/>
      <c r="Q6" s="86"/>
      <c r="R6" s="89"/>
      <c r="S6" s="88"/>
      <c r="T6" s="88"/>
      <c r="U6" s="88"/>
      <c r="V6" s="88"/>
      <c r="W6" s="88"/>
    </row>
    <row r="7" spans="2:23" ht="13.5">
      <c r="B7" s="88"/>
      <c r="C7" s="88"/>
      <c r="D7" s="88"/>
      <c r="E7" s="88"/>
      <c r="F7" s="88"/>
      <c r="G7" s="88"/>
      <c r="H7" s="88"/>
      <c r="I7" s="88"/>
      <c r="J7" s="88"/>
      <c r="K7" s="88"/>
      <c r="L7" s="88"/>
      <c r="M7" s="90"/>
      <c r="N7" s="88"/>
      <c r="O7" s="88"/>
      <c r="P7" s="88"/>
      <c r="Q7" s="91"/>
      <c r="R7" s="88"/>
      <c r="S7" s="88"/>
      <c r="T7" s="88"/>
      <c r="U7" s="88"/>
      <c r="V7" s="88"/>
      <c r="W7" s="88"/>
    </row>
    <row r="8" spans="2:23" ht="13.5">
      <c r="B8" s="79"/>
      <c r="C8" s="82" t="s">
        <v>33</v>
      </c>
      <c r="D8" s="82" t="s">
        <v>34</v>
      </c>
      <c r="E8" s="82" t="s">
        <v>35</v>
      </c>
      <c r="F8" s="82" t="s">
        <v>36</v>
      </c>
      <c r="G8" s="82" t="s">
        <v>37</v>
      </c>
      <c r="H8" s="82" t="s">
        <v>38</v>
      </c>
      <c r="I8" s="82" t="s">
        <v>39</v>
      </c>
      <c r="J8" s="82" t="s">
        <v>40</v>
      </c>
      <c r="K8" s="82" t="s">
        <v>41</v>
      </c>
      <c r="L8" s="82" t="s">
        <v>43</v>
      </c>
      <c r="M8" s="82" t="s">
        <v>44</v>
      </c>
      <c r="N8" s="82" t="s">
        <v>45</v>
      </c>
      <c r="O8" s="82" t="s">
        <v>46</v>
      </c>
      <c r="P8" s="82" t="s">
        <v>65</v>
      </c>
      <c r="Q8" s="82" t="s">
        <v>66</v>
      </c>
      <c r="R8" s="82" t="s">
        <v>67</v>
      </c>
      <c r="S8" s="82" t="s">
        <v>68</v>
      </c>
      <c r="T8" s="82" t="s">
        <v>79</v>
      </c>
      <c r="U8" s="82" t="s">
        <v>80</v>
      </c>
      <c r="V8" s="82" t="s">
        <v>81</v>
      </c>
      <c r="W8" s="82" t="s">
        <v>82</v>
      </c>
    </row>
    <row r="9" spans="2:23" ht="30" customHeight="1">
      <c r="B9" s="94" t="s">
        <v>101</v>
      </c>
      <c r="C9" s="97"/>
      <c r="D9" s="98">
        <v>30.557299843014118</v>
      </c>
      <c r="E9" s="98">
        <v>10.530817706312213</v>
      </c>
      <c r="F9" s="98">
        <v>3.3763453089420192</v>
      </c>
      <c r="G9" s="98">
        <v>3.854184355096768</v>
      </c>
      <c r="H9" s="99">
        <v>1.2237697820519866</v>
      </c>
      <c r="I9" s="99">
        <v>2.5369358383422913</v>
      </c>
      <c r="J9" s="99">
        <v>3.0046794187669423</v>
      </c>
      <c r="K9" s="99">
        <v>2.6184788438713635</v>
      </c>
      <c r="L9" s="98">
        <v>-0.9508915920612093</v>
      </c>
      <c r="M9" s="98">
        <v>-0.30326470494739244</v>
      </c>
      <c r="N9" s="98">
        <v>0.8358239412967539</v>
      </c>
      <c r="O9" s="98">
        <v>2.4704553024457843</v>
      </c>
      <c r="P9" s="98">
        <v>-0.8934651346986677</v>
      </c>
      <c r="Q9" s="98">
        <v>-0.17146107252429266</v>
      </c>
      <c r="R9" s="98">
        <v>0.017258731254532478</v>
      </c>
      <c r="S9" s="98">
        <v>3.4430425011278576</v>
      </c>
      <c r="T9" s="100">
        <f>((SUM(T4:T5)-SUM(S4:S5))/SUM(S4:S5))*100</f>
        <v>0.6664933228785361</v>
      </c>
      <c r="U9" s="100">
        <f>((SUM(U4:U5)-SUM(T4:T5))/SUM(T4:T5))*100</f>
        <v>1.8706148006594574</v>
      </c>
      <c r="V9" s="100">
        <f>((SUM(V4:V5)-SUM(U4:U5))/SUM(U4:U5))*100</f>
        <v>0.9971693385284919</v>
      </c>
      <c r="W9" s="100">
        <f>((SUM(W4:W5)-SUM(V4:V5))/SUM(V4:V5))*100</f>
        <v>4.51081957310101</v>
      </c>
    </row>
    <row r="10" spans="2:23" ht="45" customHeight="1">
      <c r="B10" s="95" t="s">
        <v>102</v>
      </c>
      <c r="C10" s="97"/>
      <c r="D10" s="98">
        <v>30.557299843014118</v>
      </c>
      <c r="E10" s="98">
        <v>10.530817706312213</v>
      </c>
      <c r="F10" s="98">
        <v>3.3763453089420192</v>
      </c>
      <c r="G10" s="98">
        <v>3.854184355096768</v>
      </c>
      <c r="H10" s="98">
        <v>0.3610972936126222</v>
      </c>
      <c r="I10" s="98">
        <v>1.0979807251032536</v>
      </c>
      <c r="J10" s="98">
        <v>-0.9140120521579309</v>
      </c>
      <c r="K10" s="98">
        <v>1.7974702101438922</v>
      </c>
      <c r="L10" s="98">
        <v>-1.0254160056704986</v>
      </c>
      <c r="M10" s="98">
        <v>-0.36376202688200854</v>
      </c>
      <c r="N10" s="98">
        <v>0.4807780069732148</v>
      </c>
      <c r="O10" s="98">
        <v>2.453475037185915</v>
      </c>
      <c r="P10" s="98">
        <v>-0.8008263162211149</v>
      </c>
      <c r="Q10" s="98">
        <v>0.19305278116663604</v>
      </c>
      <c r="R10" s="98">
        <v>-0.06935616957695068</v>
      </c>
      <c r="S10" s="98">
        <v>3.225626479862709</v>
      </c>
      <c r="T10" s="100">
        <v>0.377245910286815</v>
      </c>
      <c r="U10" s="100">
        <v>1.4632528407867191</v>
      </c>
      <c r="V10" s="100">
        <v>0.8157469083128495</v>
      </c>
      <c r="W10" s="100">
        <v>4.392087504868985</v>
      </c>
    </row>
    <row r="11" spans="2:23" ht="52.5" customHeight="1">
      <c r="B11" s="157" t="s">
        <v>104</v>
      </c>
      <c r="C11" s="158"/>
      <c r="D11" s="158"/>
      <c r="E11" s="158"/>
      <c r="F11" s="158"/>
      <c r="G11" s="158"/>
      <c r="H11" s="158"/>
      <c r="I11" s="158"/>
      <c r="J11" s="158"/>
      <c r="K11" s="158"/>
      <c r="L11" s="158"/>
      <c r="M11" s="158"/>
      <c r="N11" s="158"/>
      <c r="O11" s="158"/>
      <c r="P11" s="158"/>
      <c r="Q11" s="158"/>
      <c r="R11" s="158"/>
      <c r="S11" s="158"/>
      <c r="T11" s="158"/>
      <c r="U11" s="158"/>
      <c r="V11" s="158"/>
      <c r="W11" s="158"/>
    </row>
    <row r="12" spans="2:13" ht="12.75">
      <c r="B12" s="7"/>
      <c r="C12" s="7"/>
      <c r="D12" s="7"/>
      <c r="E12" s="7"/>
      <c r="F12" s="7"/>
      <c r="G12" s="7"/>
      <c r="H12" s="7"/>
      <c r="M12" s="12"/>
    </row>
    <row r="13" spans="5:8" ht="12.75">
      <c r="E13" s="7"/>
      <c r="F13" s="7"/>
      <c r="G13" s="7"/>
      <c r="H13" s="7"/>
    </row>
    <row r="14" spans="3:8" ht="12.75">
      <c r="C14" s="7"/>
      <c r="D14" s="7"/>
      <c r="E14" s="7"/>
      <c r="F14" s="7"/>
      <c r="G14" s="7"/>
      <c r="H14" s="7"/>
    </row>
    <row r="28" spans="8:19" ht="12.75">
      <c r="H28" s="1"/>
      <c r="Q28" s="6"/>
      <c r="R28" s="6"/>
      <c r="S28" s="5"/>
    </row>
    <row r="29" spans="2:18" ht="12.75">
      <c r="B29" s="5"/>
      <c r="C29" s="5"/>
      <c r="D29" s="5"/>
      <c r="E29" s="5"/>
      <c r="F29" s="5"/>
      <c r="G29" s="6"/>
      <c r="H29" s="6"/>
      <c r="I29" s="6"/>
      <c r="J29" s="6"/>
      <c r="K29" s="6"/>
      <c r="L29" s="6"/>
      <c r="M29" s="6"/>
      <c r="N29" s="6"/>
      <c r="O29" s="6"/>
      <c r="P29" s="6"/>
      <c r="Q29" s="4"/>
      <c r="R29" s="4"/>
    </row>
    <row r="30" spans="2:16" ht="12.75">
      <c r="B30" s="5"/>
      <c r="C30" s="5"/>
      <c r="D30" s="5"/>
      <c r="E30" s="5"/>
      <c r="F30" s="5"/>
      <c r="G30" s="5"/>
      <c r="H30" s="5"/>
      <c r="I30" s="5"/>
      <c r="J30" s="5"/>
      <c r="K30" s="5"/>
      <c r="L30" s="5"/>
      <c r="M30" s="5"/>
      <c r="N30" s="4"/>
      <c r="O30" s="4"/>
      <c r="P30" s="4"/>
    </row>
  </sheetData>
  <sheetProtection/>
  <mergeCells count="2">
    <mergeCell ref="B11:W11"/>
    <mergeCell ref="B2:W2"/>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H29"/>
  <sheetViews>
    <sheetView showGridLines="0" zoomScalePageLayoutView="0" workbookViewId="0" topLeftCell="A1">
      <selection activeCell="G34" sqref="G34"/>
    </sheetView>
  </sheetViews>
  <sheetFormatPr defaultColWidth="11.421875" defaultRowHeight="12.75"/>
  <cols>
    <col min="1" max="1" width="3.7109375" style="2" customWidth="1"/>
    <col min="2" max="2" width="15.140625" style="2" customWidth="1"/>
    <col min="3" max="7" width="11.421875" style="2" customWidth="1"/>
    <col min="8" max="8" width="14.00390625" style="2" customWidth="1"/>
    <col min="9" max="16384" width="11.421875" style="2" customWidth="1"/>
  </cols>
  <sheetData>
    <row r="1" ht="15" customHeight="1"/>
    <row r="2" spans="2:7" ht="42" customHeight="1">
      <c r="B2" s="164" t="s">
        <v>106</v>
      </c>
      <c r="C2" s="165"/>
      <c r="D2" s="165"/>
      <c r="E2" s="165"/>
      <c r="F2" s="165"/>
      <c r="G2" s="165"/>
    </row>
    <row r="3" spans="2:7" ht="19.5" customHeight="1">
      <c r="B3" s="163" t="s">
        <v>1</v>
      </c>
      <c r="C3" s="163"/>
      <c r="D3" s="163"/>
      <c r="E3" s="163"/>
      <c r="F3" s="163"/>
      <c r="G3" s="163"/>
    </row>
    <row r="4" spans="2:7" ht="13.5">
      <c r="B4" s="102"/>
      <c r="C4" s="103" t="s">
        <v>37</v>
      </c>
      <c r="D4" s="103" t="s">
        <v>41</v>
      </c>
      <c r="E4" s="103" t="s">
        <v>46</v>
      </c>
      <c r="F4" s="103" t="s">
        <v>68</v>
      </c>
      <c r="G4" s="103" t="s">
        <v>82</v>
      </c>
    </row>
    <row r="5" spans="2:7" ht="13.5">
      <c r="B5" s="108" t="s">
        <v>77</v>
      </c>
      <c r="C5" s="104">
        <v>14.51027684248783</v>
      </c>
      <c r="D5" s="104">
        <v>14.209015819175406</v>
      </c>
      <c r="E5" s="104">
        <v>14.19674433576265</v>
      </c>
      <c r="F5" s="83">
        <v>14.523771125047796</v>
      </c>
      <c r="G5" s="104">
        <v>13.84493709870551</v>
      </c>
    </row>
    <row r="6" spans="2:7" ht="13.5">
      <c r="B6" s="108" t="s">
        <v>78</v>
      </c>
      <c r="C6" s="104">
        <v>13.70737360545909</v>
      </c>
      <c r="D6" s="104">
        <v>14.023189721784457</v>
      </c>
      <c r="E6" s="104">
        <v>13.43581609950109</v>
      </c>
      <c r="F6" s="83">
        <v>12.609735730033483</v>
      </c>
      <c r="G6" s="104">
        <v>12.331044130818617</v>
      </c>
    </row>
    <row r="7" spans="2:7" ht="13.5">
      <c r="B7" s="109" t="s">
        <v>71</v>
      </c>
      <c r="C7" s="104">
        <v>14.10882522397346</v>
      </c>
      <c r="D7" s="104">
        <v>14.11610277047993</v>
      </c>
      <c r="E7" s="104">
        <v>13.81628021763187</v>
      </c>
      <c r="F7" s="83">
        <v>13.56675342754064</v>
      </c>
      <c r="G7" s="104">
        <v>13.087990614762063</v>
      </c>
    </row>
    <row r="8" spans="2:7" ht="12.75">
      <c r="B8" s="105"/>
      <c r="C8" s="105"/>
      <c r="D8" s="105"/>
      <c r="E8" s="105"/>
      <c r="F8" s="105"/>
      <c r="G8" s="105"/>
    </row>
    <row r="9" spans="2:7" ht="19.5" customHeight="1">
      <c r="B9" s="163" t="s">
        <v>2</v>
      </c>
      <c r="C9" s="163"/>
      <c r="D9" s="163"/>
      <c r="E9" s="163"/>
      <c r="F9" s="163"/>
      <c r="G9" s="163"/>
    </row>
    <row r="10" spans="2:7" ht="13.5">
      <c r="B10" s="106"/>
      <c r="C10" s="103" t="s">
        <v>37</v>
      </c>
      <c r="D10" s="103" t="s">
        <v>41</v>
      </c>
      <c r="E10" s="103" t="s">
        <v>46</v>
      </c>
      <c r="F10" s="103" t="s">
        <v>68</v>
      </c>
      <c r="G10" s="103" t="s">
        <v>82</v>
      </c>
    </row>
    <row r="11" spans="2:7" ht="13.5">
      <c r="B11" s="108" t="s">
        <v>77</v>
      </c>
      <c r="C11" s="104">
        <v>32.49392030066877</v>
      </c>
      <c r="D11" s="104">
        <v>31.14771435964942</v>
      </c>
      <c r="E11" s="104">
        <v>30.731737591403473</v>
      </c>
      <c r="F11" s="83">
        <v>30.455094765469788</v>
      </c>
      <c r="G11" s="104">
        <v>29.964210811039944</v>
      </c>
    </row>
    <row r="12" spans="2:7" ht="13.5">
      <c r="B12" s="108" t="s">
        <v>78</v>
      </c>
      <c r="C12" s="104">
        <v>29.892111538157977</v>
      </c>
      <c r="D12" s="104">
        <v>29.910115036260933</v>
      </c>
      <c r="E12" s="104">
        <v>29.03225806451613</v>
      </c>
      <c r="F12" s="83">
        <v>28.210283888158642</v>
      </c>
      <c r="G12" s="104">
        <v>26.94575223400403</v>
      </c>
    </row>
    <row r="13" spans="2:7" ht="13.5">
      <c r="B13" s="109" t="s">
        <v>71</v>
      </c>
      <c r="C13" s="104">
        <v>31.193015919413373</v>
      </c>
      <c r="D13" s="104">
        <v>30.528914697955177</v>
      </c>
      <c r="E13" s="104">
        <v>29.8819978279598</v>
      </c>
      <c r="F13" s="83">
        <v>29.332689326814215</v>
      </c>
      <c r="G13" s="104">
        <v>28.454981522521987</v>
      </c>
    </row>
    <row r="14" spans="2:7" ht="68.25" customHeight="1">
      <c r="B14" s="149" t="s">
        <v>105</v>
      </c>
      <c r="C14" s="162"/>
      <c r="D14" s="162"/>
      <c r="E14" s="162"/>
      <c r="F14" s="162"/>
      <c r="G14" s="162"/>
    </row>
    <row r="16" spans="2:8" ht="13.5">
      <c r="B16" s="166" t="s">
        <v>71</v>
      </c>
      <c r="C16" s="166"/>
      <c r="D16" s="166"/>
      <c r="E16" s="166"/>
      <c r="F16" s="166"/>
      <c r="G16" s="166"/>
      <c r="H16" s="9"/>
    </row>
    <row r="17" spans="2:8" ht="13.5">
      <c r="B17" s="161" t="s">
        <v>76</v>
      </c>
      <c r="C17" s="161"/>
      <c r="D17" s="161"/>
      <c r="E17" s="161"/>
      <c r="F17" s="161"/>
      <c r="G17" s="161"/>
      <c r="H17" s="9"/>
    </row>
    <row r="18" spans="2:8" ht="13.5">
      <c r="B18" s="102"/>
      <c r="C18" s="103" t="s">
        <v>37</v>
      </c>
      <c r="D18" s="103" t="s">
        <v>41</v>
      </c>
      <c r="E18" s="103" t="s">
        <v>46</v>
      </c>
      <c r="F18" s="103" t="s">
        <v>68</v>
      </c>
      <c r="G18" s="103" t="s">
        <v>82</v>
      </c>
      <c r="H18" s="9"/>
    </row>
    <row r="19" spans="2:8" ht="13.5">
      <c r="B19" s="143" t="s">
        <v>1</v>
      </c>
      <c r="C19" s="83">
        <v>14.10882522397346</v>
      </c>
      <c r="D19" s="83">
        <v>14.11610277047993</v>
      </c>
      <c r="E19" s="83">
        <v>13.81628021763187</v>
      </c>
      <c r="F19" s="83">
        <v>13.56675342754064</v>
      </c>
      <c r="G19" s="83">
        <v>13.087990614762063</v>
      </c>
      <c r="H19" s="9"/>
    </row>
    <row r="20" spans="2:8" ht="13.5">
      <c r="B20" s="143" t="s">
        <v>70</v>
      </c>
      <c r="C20" s="83">
        <v>31.193015919413373</v>
      </c>
      <c r="D20" s="83">
        <v>30.528914697955177</v>
      </c>
      <c r="E20" s="83">
        <v>29.8819978279598</v>
      </c>
      <c r="F20" s="83">
        <v>29.332689326814215</v>
      </c>
      <c r="G20" s="83">
        <v>28.454981522521987</v>
      </c>
      <c r="H20" s="9"/>
    </row>
    <row r="21" spans="2:8" ht="13.5">
      <c r="B21" s="143" t="s">
        <v>8</v>
      </c>
      <c r="C21" s="104">
        <v>12.767279258724162</v>
      </c>
      <c r="D21" s="104">
        <v>12.288719281952577</v>
      </c>
      <c r="E21" s="104">
        <v>11.783447585531821</v>
      </c>
      <c r="F21" s="83">
        <v>11.59757456482221</v>
      </c>
      <c r="G21" s="83">
        <v>11.06632777326778</v>
      </c>
      <c r="H21" s="9"/>
    </row>
    <row r="22" spans="2:7" ht="12.75">
      <c r="B22" s="105"/>
      <c r="C22" s="105"/>
      <c r="D22" s="105"/>
      <c r="E22" s="105"/>
      <c r="F22" s="105"/>
      <c r="G22" s="105"/>
    </row>
    <row r="23" spans="2:7" ht="12.75">
      <c r="B23" s="105"/>
      <c r="C23" s="105"/>
      <c r="D23" s="105"/>
      <c r="E23" s="105"/>
      <c r="F23" s="105"/>
      <c r="G23" s="105"/>
    </row>
    <row r="24" spans="2:7" ht="13.5">
      <c r="B24" s="163" t="s">
        <v>8</v>
      </c>
      <c r="C24" s="163"/>
      <c r="D24" s="163"/>
      <c r="E24" s="163"/>
      <c r="F24" s="163"/>
      <c r="G24" s="163"/>
    </row>
    <row r="25" spans="2:8" ht="13.5">
      <c r="B25" s="160" t="s">
        <v>76</v>
      </c>
      <c r="C25" s="160"/>
      <c r="D25" s="160"/>
      <c r="E25" s="160"/>
      <c r="F25" s="160"/>
      <c r="G25" s="160"/>
      <c r="H25" s="10"/>
    </row>
    <row r="26" spans="2:8" ht="13.5">
      <c r="B26" s="102"/>
      <c r="C26" s="103" t="s">
        <v>37</v>
      </c>
      <c r="D26" s="103" t="s">
        <v>41</v>
      </c>
      <c r="E26" s="103" t="s">
        <v>46</v>
      </c>
      <c r="F26" s="103" t="s">
        <v>68</v>
      </c>
      <c r="G26" s="103" t="s">
        <v>82</v>
      </c>
      <c r="H26" s="146"/>
    </row>
    <row r="27" spans="2:7" ht="13.5">
      <c r="B27" s="144" t="s">
        <v>77</v>
      </c>
      <c r="C27" s="104">
        <v>13.477058422482</v>
      </c>
      <c r="D27" s="104">
        <v>12.550060819504397</v>
      </c>
      <c r="E27" s="104">
        <v>12.335827676519322</v>
      </c>
      <c r="F27" s="83">
        <v>12.674379134044656</v>
      </c>
      <c r="G27" s="104">
        <v>12.096010329902775</v>
      </c>
    </row>
    <row r="28" spans="2:7" ht="13.5">
      <c r="B28" s="144" t="s">
        <v>78</v>
      </c>
      <c r="C28" s="104">
        <v>12.057500094966324</v>
      </c>
      <c r="D28" s="104">
        <v>12.02737774440076</v>
      </c>
      <c r="E28" s="104">
        <v>11.231067494544321</v>
      </c>
      <c r="F28" s="83">
        <v>10.520769995599762</v>
      </c>
      <c r="G28" s="104">
        <v>10.036645216632783</v>
      </c>
    </row>
    <row r="29" spans="2:7" ht="13.5">
      <c r="B29" s="145" t="s">
        <v>71</v>
      </c>
      <c r="C29" s="104">
        <v>12.767279258724162</v>
      </c>
      <c r="D29" s="104">
        <v>12.288719281952577</v>
      </c>
      <c r="E29" s="104">
        <v>11.783447585531821</v>
      </c>
      <c r="F29" s="83">
        <v>11.59757456482221</v>
      </c>
      <c r="G29" s="104">
        <v>11.06632777326778</v>
      </c>
    </row>
  </sheetData>
  <sheetProtection/>
  <mergeCells count="8">
    <mergeCell ref="B25:G25"/>
    <mergeCell ref="B17:G17"/>
    <mergeCell ref="B14:G14"/>
    <mergeCell ref="B9:G9"/>
    <mergeCell ref="B3:G3"/>
    <mergeCell ref="B2:G2"/>
    <mergeCell ref="B16:G16"/>
    <mergeCell ref="B24:G24"/>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Z74"/>
  <sheetViews>
    <sheetView showGridLines="0" zoomScalePageLayoutView="0" workbookViewId="0" topLeftCell="A1">
      <selection activeCell="J16" sqref="J16"/>
    </sheetView>
  </sheetViews>
  <sheetFormatPr defaultColWidth="11.421875" defaultRowHeight="12.75"/>
  <cols>
    <col min="1" max="1" width="3.7109375" style="3" customWidth="1"/>
    <col min="2" max="2" width="12.140625" style="3" customWidth="1"/>
    <col min="3" max="17" width="9.7109375" style="3" customWidth="1"/>
    <col min="18" max="16384" width="11.421875" style="3" customWidth="1"/>
  </cols>
  <sheetData>
    <row r="1" ht="15" customHeight="1"/>
    <row r="2" spans="2:17" ht="30.75" customHeight="1">
      <c r="B2" s="167" t="s">
        <v>107</v>
      </c>
      <c r="C2" s="168"/>
      <c r="D2" s="168"/>
      <c r="E2" s="168"/>
      <c r="F2" s="168"/>
      <c r="G2" s="168"/>
      <c r="H2" s="168"/>
      <c r="I2" s="168"/>
      <c r="J2" s="168"/>
      <c r="K2" s="168"/>
      <c r="L2" s="168"/>
      <c r="M2" s="168"/>
      <c r="N2" s="168"/>
      <c r="O2" s="168"/>
      <c r="P2" s="168"/>
      <c r="Q2" s="168"/>
    </row>
    <row r="3" spans="2:17" ht="13.5">
      <c r="B3" s="113"/>
      <c r="C3" s="111" t="s">
        <v>48</v>
      </c>
      <c r="D3" s="111" t="s">
        <v>49</v>
      </c>
      <c r="E3" s="111" t="s">
        <v>50</v>
      </c>
      <c r="F3" s="111" t="s">
        <v>51</v>
      </c>
      <c r="G3" s="111" t="s">
        <v>52</v>
      </c>
      <c r="H3" s="111" t="s">
        <v>53</v>
      </c>
      <c r="I3" s="111" t="s">
        <v>54</v>
      </c>
      <c r="J3" s="111" t="s">
        <v>55</v>
      </c>
      <c r="K3" s="111" t="s">
        <v>56</v>
      </c>
      <c r="L3" s="111" t="s">
        <v>57</v>
      </c>
      <c r="M3" s="111" t="s">
        <v>58</v>
      </c>
      <c r="N3" s="111" t="s">
        <v>59</v>
      </c>
      <c r="O3" s="111" t="s">
        <v>60</v>
      </c>
      <c r="P3" s="111" t="s">
        <v>69</v>
      </c>
      <c r="Q3" s="112" t="s">
        <v>83</v>
      </c>
    </row>
    <row r="4" spans="2:20" ht="13.5">
      <c r="B4" s="110" t="s">
        <v>42</v>
      </c>
      <c r="C4" s="114">
        <v>83560</v>
      </c>
      <c r="D4" s="114">
        <v>84135</v>
      </c>
      <c r="E4" s="114">
        <v>86419</v>
      </c>
      <c r="F4" s="114">
        <v>89380</v>
      </c>
      <c r="G4" s="114">
        <v>96515</v>
      </c>
      <c r="H4" s="114">
        <v>99643</v>
      </c>
      <c r="I4" s="114">
        <v>100902</v>
      </c>
      <c r="J4" s="114">
        <v>97304</v>
      </c>
      <c r="K4" s="114">
        <v>92388</v>
      </c>
      <c r="L4" s="114">
        <v>94508</v>
      </c>
      <c r="M4" s="114">
        <v>98865</v>
      </c>
      <c r="N4" s="114">
        <v>98605</v>
      </c>
      <c r="O4" s="114">
        <v>97900</v>
      </c>
      <c r="P4" s="114">
        <v>100840</v>
      </c>
      <c r="Q4" s="114">
        <v>98725</v>
      </c>
      <c r="T4" s="17"/>
    </row>
    <row r="5" spans="2:17" ht="13.5">
      <c r="B5" s="110" t="s">
        <v>61</v>
      </c>
      <c r="C5" s="114">
        <v>453499</v>
      </c>
      <c r="D5" s="114">
        <v>408199</v>
      </c>
      <c r="E5" s="114">
        <v>394796</v>
      </c>
      <c r="F5" s="114">
        <v>403021</v>
      </c>
      <c r="G5" s="114">
        <v>447374</v>
      </c>
      <c r="H5" s="114">
        <v>461617</v>
      </c>
      <c r="I5" s="114">
        <v>468650</v>
      </c>
      <c r="J5" s="114">
        <v>426894</v>
      </c>
      <c r="K5" s="114">
        <v>387622</v>
      </c>
      <c r="L5" s="114">
        <v>416869</v>
      </c>
      <c r="M5" s="114">
        <v>472457</v>
      </c>
      <c r="N5" s="114">
        <v>490252</v>
      </c>
      <c r="O5" s="114">
        <v>506454</v>
      </c>
      <c r="P5" s="114">
        <v>559354</v>
      </c>
      <c r="Q5" s="114">
        <v>593761</v>
      </c>
    </row>
    <row r="6" spans="2:17" ht="13.5">
      <c r="B6" s="110" t="s">
        <v>62</v>
      </c>
      <c r="C6" s="114">
        <v>408889</v>
      </c>
      <c r="D6" s="114">
        <v>401481</v>
      </c>
      <c r="E6" s="114">
        <v>399879</v>
      </c>
      <c r="F6" s="114">
        <v>410557</v>
      </c>
      <c r="G6" s="114">
        <v>445730</v>
      </c>
      <c r="H6" s="114">
        <v>465157</v>
      </c>
      <c r="I6" s="114">
        <v>478483</v>
      </c>
      <c r="J6" s="114">
        <v>455932</v>
      </c>
      <c r="K6" s="114">
        <v>430581</v>
      </c>
      <c r="L6" s="114">
        <v>445189</v>
      </c>
      <c r="M6" s="114">
        <v>487589</v>
      </c>
      <c r="N6" s="114">
        <v>503538</v>
      </c>
      <c r="O6" s="114">
        <v>515858</v>
      </c>
      <c r="P6" s="114">
        <v>550890</v>
      </c>
      <c r="Q6" s="114">
        <v>578761</v>
      </c>
    </row>
    <row r="7" spans="2:17" ht="13.5">
      <c r="B7" s="110" t="s">
        <v>63</v>
      </c>
      <c r="C7" s="114">
        <v>186330</v>
      </c>
      <c r="D7" s="114">
        <v>192810</v>
      </c>
      <c r="E7" s="114">
        <v>198255</v>
      </c>
      <c r="F7" s="114">
        <v>206443</v>
      </c>
      <c r="G7" s="114">
        <v>222522</v>
      </c>
      <c r="H7" s="114">
        <v>235932</v>
      </c>
      <c r="I7" s="114">
        <v>247561</v>
      </c>
      <c r="J7" s="114">
        <v>250266</v>
      </c>
      <c r="K7" s="114">
        <v>246617</v>
      </c>
      <c r="L7" s="114">
        <v>253466</v>
      </c>
      <c r="M7" s="114">
        <v>272809</v>
      </c>
      <c r="N7" s="114">
        <v>285844</v>
      </c>
      <c r="O7" s="114">
        <v>300414</v>
      </c>
      <c r="P7" s="114">
        <v>327500</v>
      </c>
      <c r="Q7" s="114">
        <v>352150</v>
      </c>
    </row>
    <row r="8" spans="2:20" ht="13.5">
      <c r="B8" s="110" t="s">
        <v>64</v>
      </c>
      <c r="C8" s="114">
        <v>1132278</v>
      </c>
      <c r="D8" s="114">
        <v>1086625</v>
      </c>
      <c r="E8" s="114">
        <v>1079349</v>
      </c>
      <c r="F8" s="114">
        <v>1109401</v>
      </c>
      <c r="G8" s="114">
        <v>1212141</v>
      </c>
      <c r="H8" s="114">
        <v>1262349</v>
      </c>
      <c r="I8" s="114">
        <v>1295596</v>
      </c>
      <c r="J8" s="114">
        <v>1230396</v>
      </c>
      <c r="K8" s="114">
        <v>1157208</v>
      </c>
      <c r="L8" s="114">
        <v>1210032</v>
      </c>
      <c r="M8" s="114">
        <v>1331720</v>
      </c>
      <c r="N8" s="114">
        <v>1378239</v>
      </c>
      <c r="O8" s="114">
        <v>1420626</v>
      </c>
      <c r="P8" s="114">
        <v>1537748</v>
      </c>
      <c r="Q8" s="114">
        <v>1623496</v>
      </c>
      <c r="T8" s="11"/>
    </row>
    <row r="9" spans="2:18" ht="63.75" customHeight="1">
      <c r="B9" s="149" t="s">
        <v>108</v>
      </c>
      <c r="C9" s="162"/>
      <c r="D9" s="162"/>
      <c r="E9" s="162"/>
      <c r="F9" s="162"/>
      <c r="G9" s="162"/>
      <c r="H9" s="162"/>
      <c r="I9" s="162"/>
      <c r="J9" s="162"/>
      <c r="K9" s="162"/>
      <c r="L9" s="162"/>
      <c r="M9" s="162"/>
      <c r="N9" s="162"/>
      <c r="O9" s="162"/>
      <c r="P9" s="162"/>
      <c r="Q9" s="162"/>
      <c r="R9" s="18"/>
    </row>
    <row r="10" spans="2:16" ht="14.25">
      <c r="B10" s="9"/>
      <c r="C10" s="9"/>
      <c r="D10" s="9"/>
      <c r="E10" s="9"/>
      <c r="F10" s="9"/>
      <c r="G10" s="9"/>
      <c r="H10" s="9"/>
      <c r="I10" s="9"/>
      <c r="J10" s="9"/>
      <c r="K10" s="9"/>
      <c r="L10" s="9"/>
      <c r="M10" s="9"/>
      <c r="N10" s="9"/>
      <c r="O10" s="19"/>
      <c r="P10" s="19"/>
    </row>
    <row r="11" spans="13:17" ht="12.75">
      <c r="M11" s="14"/>
      <c r="N11" s="14"/>
      <c r="O11" s="14"/>
      <c r="P11" s="14"/>
      <c r="Q11" s="14"/>
    </row>
    <row r="12" spans="13:17" ht="12.75">
      <c r="M12" s="14"/>
      <c r="N12" s="14"/>
      <c r="O12" s="14"/>
      <c r="P12" s="14"/>
      <c r="Q12" s="14"/>
    </row>
    <row r="13" spans="13:17" ht="12.75">
      <c r="M13" s="14"/>
      <c r="N13" s="14"/>
      <c r="O13" s="14"/>
      <c r="P13" s="14"/>
      <c r="Q13" s="14"/>
    </row>
    <row r="17" spans="4:17" ht="12.75">
      <c r="D17" s="14"/>
      <c r="E17" s="14"/>
      <c r="F17" s="14"/>
      <c r="G17" s="14"/>
      <c r="H17" s="14"/>
      <c r="I17" s="14"/>
      <c r="J17" s="14"/>
      <c r="K17" s="14"/>
      <c r="L17" s="14"/>
      <c r="M17" s="14"/>
      <c r="N17" s="14"/>
      <c r="O17" s="14"/>
      <c r="P17" s="14"/>
      <c r="Q17" s="14"/>
    </row>
    <row r="18" spans="4:17" ht="12.75">
      <c r="D18" s="14"/>
      <c r="E18" s="14"/>
      <c r="F18" s="14"/>
      <c r="G18" s="14"/>
      <c r="H18" s="14"/>
      <c r="I18" s="14"/>
      <c r="J18" s="14"/>
      <c r="K18" s="14"/>
      <c r="L18" s="14"/>
      <c r="M18" s="14"/>
      <c r="N18" s="14"/>
      <c r="O18" s="14"/>
      <c r="P18" s="14"/>
      <c r="Q18" s="14"/>
    </row>
    <row r="28" ht="12.75">
      <c r="Q28" s="20"/>
    </row>
    <row r="29" ht="12.75">
      <c r="Q29" s="20"/>
    </row>
    <row r="30" spans="1:15" s="20" customFormat="1" ht="12.75">
      <c r="A30" s="21"/>
      <c r="B30" s="22"/>
      <c r="C30" s="22"/>
      <c r="D30" s="22"/>
      <c r="E30" s="22"/>
      <c r="F30" s="22"/>
      <c r="G30" s="22"/>
      <c r="H30" s="22"/>
      <c r="I30" s="22"/>
      <c r="J30" s="22"/>
      <c r="K30" s="22"/>
      <c r="L30" s="22"/>
      <c r="M30" s="22"/>
      <c r="N30" s="22"/>
      <c r="O30" s="23"/>
    </row>
    <row r="31" spans="1:15" s="20" customFormat="1" ht="12.75">
      <c r="A31" s="24"/>
      <c r="B31" s="25"/>
      <c r="C31" s="26"/>
      <c r="D31" s="26"/>
      <c r="E31" s="26"/>
      <c r="F31" s="26"/>
      <c r="G31" s="26"/>
      <c r="H31" s="26"/>
      <c r="I31" s="26"/>
      <c r="J31" s="26"/>
      <c r="K31" s="26"/>
      <c r="L31" s="26"/>
      <c r="M31" s="26"/>
      <c r="N31" s="26"/>
      <c r="O31" s="26"/>
    </row>
    <row r="32" spans="1:15" s="20" customFormat="1" ht="12.75">
      <c r="A32" s="24"/>
      <c r="B32" s="25"/>
      <c r="C32" s="26"/>
      <c r="D32" s="26"/>
      <c r="E32" s="26"/>
      <c r="F32" s="26"/>
      <c r="G32" s="26"/>
      <c r="H32" s="26"/>
      <c r="I32" s="26"/>
      <c r="J32" s="26"/>
      <c r="K32" s="26"/>
      <c r="L32" s="26"/>
      <c r="M32" s="26"/>
      <c r="N32" s="26"/>
      <c r="O32" s="26"/>
    </row>
    <row r="33" spans="1:15" s="20" customFormat="1" ht="12.75">
      <c r="A33" s="24"/>
      <c r="B33" s="25"/>
      <c r="C33" s="26"/>
      <c r="D33" s="26"/>
      <c r="E33" s="26"/>
      <c r="F33" s="26"/>
      <c r="G33" s="26"/>
      <c r="H33" s="26"/>
      <c r="I33" s="26"/>
      <c r="J33" s="26"/>
      <c r="K33" s="26"/>
      <c r="L33" s="26"/>
      <c r="M33" s="26"/>
      <c r="N33" s="26"/>
      <c r="O33" s="26"/>
    </row>
    <row r="34" spans="1:15" s="20" customFormat="1" ht="12.75">
      <c r="A34" s="24"/>
      <c r="B34" s="25"/>
      <c r="C34" s="26"/>
      <c r="D34" s="26"/>
      <c r="E34" s="26"/>
      <c r="F34" s="26"/>
      <c r="G34" s="26"/>
      <c r="H34" s="26"/>
      <c r="I34" s="26"/>
      <c r="J34" s="26"/>
      <c r="K34" s="26"/>
      <c r="L34" s="26"/>
      <c r="M34" s="26"/>
      <c r="N34" s="26"/>
      <c r="O34" s="26"/>
    </row>
    <row r="35" spans="1:15" s="20" customFormat="1" ht="12.75">
      <c r="A35" s="24"/>
      <c r="B35" s="25"/>
      <c r="C35" s="27"/>
      <c r="D35" s="27"/>
      <c r="E35" s="27"/>
      <c r="F35" s="27"/>
      <c r="G35" s="27"/>
      <c r="H35" s="27"/>
      <c r="I35" s="27"/>
      <c r="J35" s="27"/>
      <c r="K35" s="27"/>
      <c r="L35" s="27"/>
      <c r="M35" s="27"/>
      <c r="N35" s="27"/>
      <c r="O35" s="27"/>
    </row>
    <row r="36" spans="3:15" s="20" customFormat="1" ht="12.75">
      <c r="C36" s="26"/>
      <c r="D36" s="26"/>
      <c r="E36" s="26"/>
      <c r="F36" s="26"/>
      <c r="G36" s="26"/>
      <c r="H36" s="26"/>
      <c r="I36" s="26"/>
      <c r="J36" s="26"/>
      <c r="L36" s="16"/>
      <c r="M36" s="16"/>
      <c r="N36" s="16"/>
      <c r="O36" s="16"/>
    </row>
    <row r="37" spans="3:15" s="20" customFormat="1" ht="12.75">
      <c r="C37" s="26"/>
      <c r="D37" s="26"/>
      <c r="E37" s="26"/>
      <c r="F37" s="26"/>
      <c r="G37" s="26"/>
      <c r="H37" s="26"/>
      <c r="I37" s="26"/>
      <c r="J37" s="26"/>
      <c r="K37" s="26"/>
      <c r="L37" s="26"/>
      <c r="M37" s="26"/>
      <c r="N37" s="26"/>
      <c r="O37" s="26"/>
    </row>
    <row r="38" s="20" customFormat="1" ht="12.75"/>
    <row r="39" s="20" customFormat="1" ht="12.75"/>
    <row r="40" s="20" customFormat="1" ht="12.75"/>
    <row r="41" s="20" customFormat="1" ht="12.75"/>
    <row r="42" s="20" customFormat="1" ht="12.75"/>
    <row r="43" s="20" customFormat="1" ht="12.75"/>
    <row r="44" s="20" customFormat="1" ht="12.75"/>
    <row r="45" s="20" customFormat="1" ht="12.75"/>
    <row r="46" s="20" customFormat="1" ht="12.75"/>
    <row r="47" s="20" customFormat="1" ht="12.75"/>
    <row r="48" s="20" customFormat="1" ht="12.75"/>
    <row r="49" s="20" customFormat="1" ht="12.75"/>
    <row r="50" s="20" customFormat="1" ht="12.75"/>
    <row r="51" s="20" customFormat="1" ht="12.75"/>
    <row r="52" s="20" customFormat="1" ht="12.75"/>
    <row r="53" s="20" customFormat="1" ht="12.75"/>
    <row r="54" s="20" customFormat="1" ht="12.75"/>
    <row r="55" s="20" customFormat="1" ht="12.75"/>
    <row r="56" s="20" customFormat="1" ht="12.75"/>
    <row r="57" s="20" customFormat="1" ht="12.75"/>
    <row r="58" s="20" customFormat="1" ht="12.75"/>
    <row r="59" s="20" customFormat="1" ht="12.75"/>
    <row r="60" s="20" customFormat="1" ht="12.75"/>
    <row r="61" s="20" customFormat="1" ht="12.75">
      <c r="Q61" s="28"/>
    </row>
    <row r="62" s="20" customFormat="1" ht="12.75">
      <c r="Q62" s="29"/>
    </row>
    <row r="63" spans="2:31" s="20" customFormat="1" ht="12.75">
      <c r="B63" s="22"/>
      <c r="C63" s="22"/>
      <c r="D63" s="22"/>
      <c r="E63" s="22"/>
      <c r="F63" s="22"/>
      <c r="G63" s="22"/>
      <c r="H63" s="22"/>
      <c r="I63" s="22"/>
      <c r="J63" s="22"/>
      <c r="K63" s="22"/>
      <c r="L63" s="22"/>
      <c r="M63" s="22"/>
      <c r="N63" s="22"/>
      <c r="O63" s="23"/>
      <c r="P63" s="30"/>
      <c r="R63" s="30"/>
      <c r="S63" s="30"/>
      <c r="T63" s="30"/>
      <c r="U63" s="30"/>
      <c r="V63" s="30"/>
      <c r="W63" s="30"/>
      <c r="X63" s="30"/>
      <c r="Y63" s="30"/>
      <c r="Z63" s="30"/>
      <c r="AA63" s="30"/>
      <c r="AB63" s="31"/>
      <c r="AC63" s="31"/>
      <c r="AD63" s="31"/>
      <c r="AE63" s="31"/>
    </row>
    <row r="64" spans="1:31" s="20" customFormat="1" ht="15">
      <c r="A64" s="32"/>
      <c r="B64" s="33"/>
      <c r="C64" s="33"/>
      <c r="D64" s="33"/>
      <c r="E64" s="33"/>
      <c r="F64" s="33"/>
      <c r="G64" s="33"/>
      <c r="H64" s="33"/>
      <c r="I64" s="33"/>
      <c r="J64" s="33"/>
      <c r="K64" s="33"/>
      <c r="L64" s="33"/>
      <c r="M64" s="33"/>
      <c r="N64" s="33"/>
      <c r="O64" s="33"/>
      <c r="P64" s="33"/>
      <c r="R64" s="33"/>
      <c r="S64" s="33"/>
      <c r="T64" s="33"/>
      <c r="U64" s="33"/>
      <c r="V64" s="33"/>
      <c r="W64" s="33"/>
      <c r="X64" s="33"/>
      <c r="Y64" s="33"/>
      <c r="Z64" s="33"/>
      <c r="AA64" s="33"/>
      <c r="AB64" s="34"/>
      <c r="AC64" s="34"/>
      <c r="AD64" s="34"/>
      <c r="AE64" s="34"/>
    </row>
    <row r="65" spans="1:15" s="20" customFormat="1" ht="12.75">
      <c r="A65" s="24"/>
      <c r="B65" s="25"/>
      <c r="C65" s="26"/>
      <c r="D65" s="26"/>
      <c r="E65" s="26"/>
      <c r="F65" s="26"/>
      <c r="G65" s="26"/>
      <c r="H65" s="26"/>
      <c r="I65" s="26"/>
      <c r="J65" s="26"/>
      <c r="K65" s="26"/>
      <c r="L65" s="26"/>
      <c r="M65" s="26"/>
      <c r="N65" s="26"/>
      <c r="O65" s="26"/>
    </row>
    <row r="66" s="20" customFormat="1" ht="12.75"/>
    <row r="67" spans="2:15" s="20" customFormat="1" ht="12.75">
      <c r="B67" s="35"/>
      <c r="C67" s="35"/>
      <c r="D67" s="35"/>
      <c r="E67" s="35"/>
      <c r="F67" s="35"/>
      <c r="G67" s="35"/>
      <c r="H67" s="35"/>
      <c r="I67" s="35"/>
      <c r="J67" s="35"/>
      <c r="K67" s="35"/>
      <c r="L67" s="35"/>
      <c r="M67" s="35"/>
      <c r="N67" s="35"/>
      <c r="O67" s="35"/>
    </row>
    <row r="68" spans="2:52" s="20" customFormat="1" ht="12.75">
      <c r="B68" s="35"/>
      <c r="C68" s="35"/>
      <c r="D68" s="35"/>
      <c r="E68" s="35"/>
      <c r="F68" s="35"/>
      <c r="G68" s="35"/>
      <c r="H68" s="35"/>
      <c r="I68" s="35"/>
      <c r="J68" s="35"/>
      <c r="K68" s="35"/>
      <c r="L68" s="35"/>
      <c r="M68" s="35"/>
      <c r="N68" s="35"/>
      <c r="O68" s="35"/>
      <c r="AV68" s="35"/>
      <c r="AY68" s="35"/>
      <c r="AZ68" s="35"/>
    </row>
    <row r="69" spans="2:52" s="20" customFormat="1" ht="12.75">
      <c r="B69" s="35"/>
      <c r="C69" s="35"/>
      <c r="D69" s="35"/>
      <c r="E69" s="35"/>
      <c r="F69" s="35"/>
      <c r="G69" s="35"/>
      <c r="H69" s="35"/>
      <c r="I69" s="35"/>
      <c r="J69" s="35"/>
      <c r="K69" s="35"/>
      <c r="L69" s="35"/>
      <c r="M69" s="35"/>
      <c r="N69" s="35"/>
      <c r="O69" s="35"/>
      <c r="AV69" s="35"/>
      <c r="AY69" s="35"/>
      <c r="AZ69" s="35"/>
    </row>
    <row r="70" spans="48:52" s="20" customFormat="1" ht="12.75">
      <c r="AV70" s="35"/>
      <c r="AY70" s="35"/>
      <c r="AZ70" s="35"/>
    </row>
    <row r="71" s="20" customFormat="1" ht="12.75"/>
    <row r="72" spans="2:15" s="20" customFormat="1" ht="12.75">
      <c r="B72" s="22"/>
      <c r="C72" s="22"/>
      <c r="D72" s="22"/>
      <c r="E72" s="22"/>
      <c r="F72" s="22"/>
      <c r="G72" s="22"/>
      <c r="H72" s="22"/>
      <c r="I72" s="22"/>
      <c r="J72" s="22"/>
      <c r="K72" s="22"/>
      <c r="L72" s="22"/>
      <c r="M72" s="22"/>
      <c r="N72" s="22"/>
      <c r="O72" s="23"/>
    </row>
    <row r="73" spans="1:17" s="20" customFormat="1" ht="12.75">
      <c r="A73" s="24"/>
      <c r="B73" s="25"/>
      <c r="C73" s="26"/>
      <c r="D73" s="26"/>
      <c r="E73" s="26"/>
      <c r="F73" s="26"/>
      <c r="G73" s="26"/>
      <c r="H73" s="26"/>
      <c r="I73" s="26"/>
      <c r="J73" s="26"/>
      <c r="K73" s="26"/>
      <c r="L73" s="26"/>
      <c r="M73" s="26"/>
      <c r="N73" s="26"/>
      <c r="O73" s="26"/>
      <c r="Q73" s="3"/>
    </row>
    <row r="74" s="20" customFormat="1" ht="12.75">
      <c r="Q74" s="3"/>
    </row>
  </sheetData>
  <sheetProtection/>
  <mergeCells count="2">
    <mergeCell ref="B9:Q9"/>
    <mergeCell ref="B2:Q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M18"/>
  <sheetViews>
    <sheetView zoomScalePageLayoutView="0" workbookViewId="0" topLeftCell="A1">
      <selection activeCell="I16" sqref="I16"/>
    </sheetView>
  </sheetViews>
  <sheetFormatPr defaultColWidth="11.421875" defaultRowHeight="12.75"/>
  <cols>
    <col min="1" max="1" width="3.7109375" style="10" customWidth="1"/>
    <col min="2" max="2" width="14.00390625" style="2" bestFit="1" customWidth="1"/>
    <col min="3" max="7" width="12.7109375" style="2" customWidth="1"/>
    <col min="8" max="8" width="11.28125" style="2" customWidth="1"/>
    <col min="9" max="9" width="14.421875" style="2" customWidth="1"/>
    <col min="10" max="16384" width="11.421875" style="2" customWidth="1"/>
  </cols>
  <sheetData>
    <row r="1" ht="15" customHeight="1"/>
    <row r="2" spans="2:13" ht="42.75" customHeight="1">
      <c r="B2" s="147" t="s">
        <v>109</v>
      </c>
      <c r="C2" s="148"/>
      <c r="D2" s="148"/>
      <c r="E2" s="148"/>
      <c r="F2" s="148"/>
      <c r="G2" s="148"/>
      <c r="H2" s="115"/>
      <c r="I2" s="9"/>
      <c r="J2" s="9"/>
      <c r="K2" s="9"/>
      <c r="L2" s="9"/>
      <c r="M2" s="9"/>
    </row>
    <row r="3" spans="2:13" ht="15" customHeight="1">
      <c r="B3" s="170" t="s">
        <v>2</v>
      </c>
      <c r="C3" s="171"/>
      <c r="D3" s="171"/>
      <c r="E3" s="171"/>
      <c r="F3" s="171"/>
      <c r="G3" s="171"/>
      <c r="H3" s="115"/>
      <c r="I3" s="9"/>
      <c r="J3" s="9"/>
      <c r="K3" s="9"/>
      <c r="L3" s="9"/>
      <c r="M3" s="9"/>
    </row>
    <row r="4" spans="2:8" ht="13.5">
      <c r="B4" s="113"/>
      <c r="C4" s="107" t="s">
        <v>37</v>
      </c>
      <c r="D4" s="107" t="s">
        <v>41</v>
      </c>
      <c r="E4" s="107" t="s">
        <v>46</v>
      </c>
      <c r="F4" s="107" t="s">
        <v>68</v>
      </c>
      <c r="G4" s="107" t="s">
        <v>82</v>
      </c>
      <c r="H4" s="9"/>
    </row>
    <row r="5" spans="2:8" ht="13.5">
      <c r="B5" s="110" t="s">
        <v>42</v>
      </c>
      <c r="C5" s="83">
        <v>42.45275763334384</v>
      </c>
      <c r="D5" s="83">
        <v>41.08300460870984</v>
      </c>
      <c r="E5" s="83">
        <v>40.22062991928527</v>
      </c>
      <c r="F5" s="83">
        <v>39.7865552324279</v>
      </c>
      <c r="G5" s="83">
        <v>37.39245191100569</v>
      </c>
      <c r="H5" s="9"/>
    </row>
    <row r="6" spans="2:8" ht="13.5">
      <c r="B6" s="110" t="s">
        <v>61</v>
      </c>
      <c r="C6" s="83">
        <v>36.08414512192752</v>
      </c>
      <c r="D6" s="83">
        <v>35.77899730380281</v>
      </c>
      <c r="E6" s="83">
        <v>35.244359758036396</v>
      </c>
      <c r="F6" s="83">
        <v>34.42026452007923</v>
      </c>
      <c r="G6" s="83">
        <v>33.2829083147125</v>
      </c>
      <c r="H6" s="9"/>
    </row>
    <row r="7" spans="2:8" ht="13.5">
      <c r="B7" s="110" t="s">
        <v>62</v>
      </c>
      <c r="C7" s="83">
        <v>28.391615416795343</v>
      </c>
      <c r="D7" s="83">
        <v>27.649528751369168</v>
      </c>
      <c r="E7" s="83">
        <v>27.107856143232464</v>
      </c>
      <c r="F7" s="83">
        <v>26.827708772184238</v>
      </c>
      <c r="G7" s="117">
        <v>26.214327209033677</v>
      </c>
      <c r="H7" s="9"/>
    </row>
    <row r="8" spans="2:8" ht="13.5">
      <c r="B8" s="110" t="s">
        <v>74</v>
      </c>
      <c r="C8" s="83">
        <v>24.66525808972765</v>
      </c>
      <c r="D8" s="83">
        <v>23.702967372242544</v>
      </c>
      <c r="E8" s="83">
        <v>22.986679472064424</v>
      </c>
      <c r="F8" s="83">
        <v>22.73466723690489</v>
      </c>
      <c r="G8" s="117">
        <v>22.06404632160367</v>
      </c>
      <c r="H8" s="9"/>
    </row>
    <row r="9" spans="2:13" ht="13.5">
      <c r="B9" s="116"/>
      <c r="C9" s="116"/>
      <c r="D9" s="116"/>
      <c r="E9" s="116"/>
      <c r="F9" s="116"/>
      <c r="G9" s="116"/>
      <c r="H9" s="9"/>
      <c r="I9" s="9"/>
      <c r="J9" s="9"/>
      <c r="K9" s="9"/>
      <c r="L9" s="9"/>
      <c r="M9" s="9"/>
    </row>
    <row r="10" spans="2:7" ht="13.5">
      <c r="B10" s="166" t="s">
        <v>1</v>
      </c>
      <c r="C10" s="169"/>
      <c r="D10" s="169"/>
      <c r="E10" s="169"/>
      <c r="F10" s="169"/>
      <c r="G10" s="169"/>
    </row>
    <row r="11" spans="2:7" ht="13.5">
      <c r="B11" s="118"/>
      <c r="C11" s="107" t="s">
        <v>37</v>
      </c>
      <c r="D11" s="107" t="s">
        <v>41</v>
      </c>
      <c r="E11" s="107" t="s">
        <v>46</v>
      </c>
      <c r="F11" s="107" t="s">
        <v>68</v>
      </c>
      <c r="G11" s="107" t="s">
        <v>82</v>
      </c>
    </row>
    <row r="12" spans="2:7" ht="13.5">
      <c r="B12" s="110" t="s">
        <v>42</v>
      </c>
      <c r="C12" s="83">
        <v>15.255381672149056</v>
      </c>
      <c r="D12" s="83">
        <v>15.228996921662613</v>
      </c>
      <c r="E12" s="83">
        <v>15.065770749730191</v>
      </c>
      <c r="F12" s="83">
        <v>14.751072606165419</v>
      </c>
      <c r="G12" s="83">
        <v>13.92012245695608</v>
      </c>
    </row>
    <row r="13" spans="2:7" ht="13.5">
      <c r="B13" s="110" t="s">
        <v>61</v>
      </c>
      <c r="C13" s="83">
        <v>17.05790706103522</v>
      </c>
      <c r="D13" s="83">
        <v>17.03939350812155</v>
      </c>
      <c r="E13" s="83">
        <v>16.76803306214027</v>
      </c>
      <c r="F13" s="83">
        <v>16.254033325813438</v>
      </c>
      <c r="G13" s="83">
        <v>15.615375835466331</v>
      </c>
    </row>
    <row r="14" spans="2:7" ht="13.5">
      <c r="B14" s="110" t="s">
        <v>62</v>
      </c>
      <c r="C14" s="83">
        <v>13.16513954181319</v>
      </c>
      <c r="D14" s="83">
        <v>13.194865919139216</v>
      </c>
      <c r="E14" s="83">
        <v>12.969029815611519</v>
      </c>
      <c r="F14" s="83">
        <v>12.800676204713778</v>
      </c>
      <c r="G14" s="117">
        <v>12.399599332247542</v>
      </c>
    </row>
    <row r="15" spans="2:7" ht="13.5">
      <c r="B15" s="110" t="s">
        <v>74</v>
      </c>
      <c r="C15" s="83">
        <v>10.314956888403023</v>
      </c>
      <c r="D15" s="83">
        <v>10.366666856331353</v>
      </c>
      <c r="E15" s="83">
        <v>9.934422722550647</v>
      </c>
      <c r="F15" s="83">
        <v>9.942076394260944</v>
      </c>
      <c r="G15" s="117">
        <v>9.727396466617598</v>
      </c>
    </row>
    <row r="16" spans="2:7" ht="66.75" customHeight="1">
      <c r="B16" s="149" t="s">
        <v>110</v>
      </c>
      <c r="C16" s="162"/>
      <c r="D16" s="162"/>
      <c r="E16" s="162"/>
      <c r="F16" s="162"/>
      <c r="G16" s="162"/>
    </row>
    <row r="17" spans="2:7" ht="12.75">
      <c r="B17" s="105"/>
      <c r="C17" s="105"/>
      <c r="D17" s="105"/>
      <c r="E17" s="105"/>
      <c r="F17" s="105"/>
      <c r="G17" s="105"/>
    </row>
    <row r="18" spans="2:7" ht="12.75">
      <c r="B18" s="105"/>
      <c r="C18" s="105"/>
      <c r="D18" s="105"/>
      <c r="E18" s="105"/>
      <c r="F18" s="105"/>
      <c r="G18" s="105"/>
    </row>
  </sheetData>
  <sheetProtection/>
  <mergeCells count="4">
    <mergeCell ref="B2:G2"/>
    <mergeCell ref="B10:G10"/>
    <mergeCell ref="B3:G3"/>
    <mergeCell ref="B16:G1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K13"/>
  <sheetViews>
    <sheetView showGridLines="0" zoomScalePageLayoutView="0" workbookViewId="0" topLeftCell="A1">
      <selection activeCell="C17" sqref="C17"/>
    </sheetView>
  </sheetViews>
  <sheetFormatPr defaultColWidth="11.421875" defaultRowHeight="12.75"/>
  <cols>
    <col min="1" max="1" width="3.7109375" style="2" customWidth="1"/>
    <col min="2" max="2" width="21.57421875" style="2" bestFit="1" customWidth="1"/>
    <col min="3" max="4" width="15.7109375" style="2" customWidth="1"/>
    <col min="5" max="16384" width="11.421875" style="2" customWidth="1"/>
  </cols>
  <sheetData>
    <row r="1" ht="15" customHeight="1"/>
    <row r="2" spans="2:5" ht="30" customHeight="1">
      <c r="B2" s="174" t="s">
        <v>112</v>
      </c>
      <c r="C2" s="168"/>
      <c r="D2" s="168"/>
      <c r="E2" s="168"/>
    </row>
    <row r="3" spans="2:5" s="10" customFormat="1" ht="12.75">
      <c r="B3" s="172" t="s">
        <v>111</v>
      </c>
      <c r="C3" s="175" t="s">
        <v>18</v>
      </c>
      <c r="D3" s="176"/>
      <c r="E3" s="177" t="s">
        <v>9</v>
      </c>
    </row>
    <row r="4" spans="2:11" s="10" customFormat="1" ht="12.75">
      <c r="B4" s="173"/>
      <c r="C4" s="122" t="s">
        <v>10</v>
      </c>
      <c r="D4" s="122" t="s">
        <v>11</v>
      </c>
      <c r="E4" s="178"/>
      <c r="H4" s="39"/>
      <c r="I4" s="39"/>
      <c r="J4" s="39"/>
      <c r="K4" s="39"/>
    </row>
    <row r="5" spans="2:11" s="10" customFormat="1" ht="12.75">
      <c r="B5" s="121" t="s">
        <v>12</v>
      </c>
      <c r="C5" s="120">
        <v>509.3</v>
      </c>
      <c r="D5" s="120" t="s">
        <v>113</v>
      </c>
      <c r="E5" s="120">
        <v>763.95</v>
      </c>
      <c r="H5" s="39"/>
      <c r="I5" s="39"/>
      <c r="J5" s="39"/>
      <c r="K5" s="39"/>
    </row>
    <row r="6" spans="2:11" s="10" customFormat="1" ht="12.75">
      <c r="B6" s="121" t="s">
        <v>13</v>
      </c>
      <c r="C6" s="120">
        <v>763.95</v>
      </c>
      <c r="D6" s="120">
        <v>872</v>
      </c>
      <c r="E6" s="120">
        <v>916.74</v>
      </c>
      <c r="H6" s="39"/>
      <c r="I6" s="39"/>
      <c r="J6" s="39"/>
      <c r="K6" s="39"/>
    </row>
    <row r="7" spans="2:5" s="10" customFormat="1" ht="12.75">
      <c r="B7" s="121" t="s">
        <v>14</v>
      </c>
      <c r="C7" s="120">
        <v>916.74</v>
      </c>
      <c r="D7" s="120">
        <v>1090</v>
      </c>
      <c r="E7" s="120">
        <v>1069.53</v>
      </c>
    </row>
    <row r="8" spans="2:5" s="10" customFormat="1" ht="12.75">
      <c r="B8" s="121" t="s">
        <v>15</v>
      </c>
      <c r="C8" s="120">
        <v>203.72</v>
      </c>
      <c r="D8" s="120">
        <v>218</v>
      </c>
      <c r="E8" s="120">
        <v>203.72</v>
      </c>
    </row>
    <row r="13" ht="12.75">
      <c r="B13" s="3"/>
    </row>
  </sheetData>
  <sheetProtection/>
  <mergeCells count="4">
    <mergeCell ref="B3:B4"/>
    <mergeCell ref="B2:E2"/>
    <mergeCell ref="C3:D3"/>
    <mergeCell ref="E3:E4"/>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G41"/>
  <sheetViews>
    <sheetView showGridLines="0" zoomScalePageLayoutView="0" workbookViewId="0" topLeftCell="A1">
      <selection activeCell="A1" sqref="A1"/>
    </sheetView>
  </sheetViews>
  <sheetFormatPr defaultColWidth="11.421875" defaultRowHeight="12.75"/>
  <cols>
    <col min="1" max="1" width="3.7109375" style="2" customWidth="1"/>
    <col min="2" max="2" width="11.421875" style="2" customWidth="1"/>
    <col min="3" max="3" width="14.140625" style="2" customWidth="1"/>
    <col min="4" max="4" width="13.421875" style="2" customWidth="1"/>
    <col min="5" max="16384" width="11.421875" style="2" customWidth="1"/>
  </cols>
  <sheetData>
    <row r="1" ht="15" customHeight="1"/>
    <row r="2" spans="2:5" ht="43.5" customHeight="1">
      <c r="B2" s="174" t="s">
        <v>114</v>
      </c>
      <c r="C2" s="174"/>
      <c r="D2" s="174"/>
      <c r="E2" s="9"/>
    </row>
    <row r="3" spans="2:5" ht="18.75" customHeight="1">
      <c r="B3" s="179" t="s">
        <v>72</v>
      </c>
      <c r="C3" s="180"/>
      <c r="D3" s="181"/>
      <c r="E3" s="40"/>
    </row>
    <row r="4" spans="2:5" s="10" customFormat="1" ht="12.75">
      <c r="B4" s="54" t="s">
        <v>5</v>
      </c>
      <c r="C4" s="122" t="s">
        <v>1</v>
      </c>
      <c r="D4" s="122" t="s">
        <v>2</v>
      </c>
      <c r="E4" s="40"/>
    </row>
    <row r="5" spans="2:5" s="10" customFormat="1" ht="12.75">
      <c r="B5" s="123" t="s">
        <v>73</v>
      </c>
      <c r="C5" s="119">
        <v>2039</v>
      </c>
      <c r="D5" s="119">
        <v>5056</v>
      </c>
      <c r="E5" s="40"/>
    </row>
    <row r="6" spans="2:5" s="10" customFormat="1" ht="12.75">
      <c r="B6" s="123">
        <v>40603</v>
      </c>
      <c r="C6" s="119">
        <v>2712</v>
      </c>
      <c r="D6" s="119">
        <v>6656</v>
      </c>
      <c r="E6" s="40"/>
    </row>
    <row r="7" spans="2:5" s="10" customFormat="1" ht="12.75">
      <c r="B7" s="123">
        <v>40695</v>
      </c>
      <c r="C7" s="119">
        <v>2607</v>
      </c>
      <c r="D7" s="119">
        <v>7347</v>
      </c>
      <c r="E7" s="40"/>
    </row>
    <row r="8" spans="2:5" s="10" customFormat="1" ht="12.75">
      <c r="B8" s="123">
        <v>40787</v>
      </c>
      <c r="C8" s="119">
        <v>2489</v>
      </c>
      <c r="D8" s="119">
        <v>6836</v>
      </c>
      <c r="E8" s="40"/>
    </row>
    <row r="9" spans="2:5" s="10" customFormat="1" ht="12.75">
      <c r="B9" s="123">
        <v>40878</v>
      </c>
      <c r="C9" s="119">
        <v>2824</v>
      </c>
      <c r="D9" s="119">
        <v>6348</v>
      </c>
      <c r="E9" s="40"/>
    </row>
    <row r="10" spans="2:5" ht="12.75">
      <c r="B10" s="123">
        <v>40969</v>
      </c>
      <c r="C10" s="119">
        <v>2885</v>
      </c>
      <c r="D10" s="119">
        <v>6242</v>
      </c>
      <c r="E10" s="40"/>
    </row>
    <row r="11" spans="2:5" ht="12.75">
      <c r="B11" s="123">
        <v>41061</v>
      </c>
      <c r="C11" s="119">
        <v>2756</v>
      </c>
      <c r="D11" s="119">
        <v>6182</v>
      </c>
      <c r="E11" s="40"/>
    </row>
    <row r="12" spans="2:5" ht="12.75">
      <c r="B12" s="123">
        <v>41153</v>
      </c>
      <c r="C12" s="119">
        <v>2644</v>
      </c>
      <c r="D12" s="119">
        <v>5628</v>
      </c>
      <c r="E12" s="40"/>
    </row>
    <row r="13" spans="2:5" ht="12.75">
      <c r="B13" s="123">
        <v>41244</v>
      </c>
      <c r="C13" s="119">
        <v>2994</v>
      </c>
      <c r="D13" s="119">
        <v>5157</v>
      </c>
      <c r="E13" s="40"/>
    </row>
    <row r="14" spans="2:5" ht="12.75">
      <c r="B14" s="123">
        <v>41334</v>
      </c>
      <c r="C14" s="119">
        <v>3048</v>
      </c>
      <c r="D14" s="119">
        <v>5186</v>
      </c>
      <c r="E14" s="40"/>
    </row>
    <row r="15" spans="2:5" ht="12.75">
      <c r="B15" s="123">
        <v>41426</v>
      </c>
      <c r="C15" s="119">
        <v>2850</v>
      </c>
      <c r="D15" s="119">
        <v>5344</v>
      </c>
      <c r="E15" s="40"/>
    </row>
    <row r="16" spans="2:5" ht="12.75">
      <c r="B16" s="123">
        <v>41518</v>
      </c>
      <c r="C16" s="119">
        <v>2679</v>
      </c>
      <c r="D16" s="119">
        <v>4994</v>
      </c>
      <c r="E16" s="40"/>
    </row>
    <row r="17" spans="2:5" ht="12.75">
      <c r="B17" s="123">
        <v>41609</v>
      </c>
      <c r="C17" s="119">
        <v>2817</v>
      </c>
      <c r="D17" s="119">
        <v>4796</v>
      </c>
      <c r="E17" s="40"/>
    </row>
    <row r="18" spans="2:5" ht="12.75">
      <c r="B18" s="123">
        <v>41699</v>
      </c>
      <c r="C18" s="119">
        <v>2848</v>
      </c>
      <c r="D18" s="119">
        <v>4819</v>
      </c>
      <c r="E18" s="40"/>
    </row>
    <row r="19" spans="2:5" ht="12.75">
      <c r="B19" s="123">
        <v>41791</v>
      </c>
      <c r="C19" s="119">
        <v>2632</v>
      </c>
      <c r="D19" s="119">
        <v>5067</v>
      </c>
      <c r="E19" s="40"/>
    </row>
    <row r="20" spans="2:7" ht="92.25" customHeight="1">
      <c r="B20" s="182" t="s">
        <v>116</v>
      </c>
      <c r="C20" s="183"/>
      <c r="D20" s="183"/>
      <c r="G20" s="3" t="s">
        <v>115</v>
      </c>
    </row>
    <row r="21" spans="2:4" ht="12.75">
      <c r="B21" s="105"/>
      <c r="C21" s="105"/>
      <c r="D21" s="105"/>
    </row>
    <row r="22" spans="2:4" ht="12.75">
      <c r="B22" s="105"/>
      <c r="C22" s="105"/>
      <c r="D22" s="105"/>
    </row>
    <row r="23" spans="1:5" ht="12.75">
      <c r="A23" s="10"/>
      <c r="B23" s="196"/>
      <c r="C23" s="196"/>
      <c r="D23" s="196"/>
      <c r="E23" s="10"/>
    </row>
    <row r="24" spans="1:5" ht="20.25" customHeight="1">
      <c r="A24" s="10"/>
      <c r="B24" s="197"/>
      <c r="C24" s="197"/>
      <c r="D24" s="197"/>
      <c r="E24" s="10"/>
    </row>
    <row r="25" spans="1:5" ht="12.75">
      <c r="A25" s="10"/>
      <c r="B25" s="198"/>
      <c r="C25" s="142"/>
      <c r="D25" s="142"/>
      <c r="E25" s="20"/>
    </row>
    <row r="26" spans="1:5" ht="12.75">
      <c r="A26" s="199"/>
      <c r="B26" s="200"/>
      <c r="C26" s="137"/>
      <c r="D26" s="137"/>
      <c r="E26" s="10"/>
    </row>
    <row r="27" spans="1:5" ht="12.75">
      <c r="A27" s="20"/>
      <c r="B27" s="200"/>
      <c r="C27" s="137"/>
      <c r="D27" s="137"/>
      <c r="E27" s="10"/>
    </row>
    <row r="28" spans="1:5" ht="12.75">
      <c r="A28" s="201"/>
      <c r="B28" s="200"/>
      <c r="C28" s="137"/>
      <c r="D28" s="137"/>
      <c r="E28" s="10"/>
    </row>
    <row r="29" spans="1:5" ht="12.75">
      <c r="A29" s="201"/>
      <c r="B29" s="200"/>
      <c r="C29" s="137"/>
      <c r="D29" s="137"/>
      <c r="E29" s="10"/>
    </row>
    <row r="30" spans="1:5" ht="12.75">
      <c r="A30" s="201"/>
      <c r="B30" s="200"/>
      <c r="C30" s="137"/>
      <c r="D30" s="137"/>
      <c r="E30" s="10"/>
    </row>
    <row r="31" spans="1:5" ht="12.75">
      <c r="A31" s="201"/>
      <c r="B31" s="200"/>
      <c r="C31" s="137"/>
      <c r="D31" s="137"/>
      <c r="E31" s="10"/>
    </row>
    <row r="32" spans="1:5" ht="12.75">
      <c r="A32" s="201"/>
      <c r="B32" s="200"/>
      <c r="C32" s="137"/>
      <c r="D32" s="137"/>
      <c r="E32" s="10"/>
    </row>
    <row r="33" spans="1:5" ht="12.75">
      <c r="A33" s="201"/>
      <c r="B33" s="200"/>
      <c r="C33" s="137"/>
      <c r="D33" s="137"/>
      <c r="E33" s="10"/>
    </row>
    <row r="34" spans="1:5" ht="12.75">
      <c r="A34" s="201"/>
      <c r="B34" s="200"/>
      <c r="C34" s="137"/>
      <c r="D34" s="137"/>
      <c r="E34" s="10"/>
    </row>
    <row r="35" spans="1:5" ht="12.75">
      <c r="A35" s="201"/>
      <c r="B35" s="200"/>
      <c r="C35" s="137"/>
      <c r="D35" s="137"/>
      <c r="E35" s="10"/>
    </row>
    <row r="36" spans="1:5" ht="12.75">
      <c r="A36" s="201"/>
      <c r="B36" s="200"/>
      <c r="C36" s="137"/>
      <c r="D36" s="137"/>
      <c r="E36" s="10"/>
    </row>
    <row r="37" spans="1:5" ht="12.75">
      <c r="A37" s="201"/>
      <c r="B37" s="200"/>
      <c r="C37" s="137"/>
      <c r="D37" s="137"/>
      <c r="E37" s="10"/>
    </row>
    <row r="38" spans="1:5" ht="12.75">
      <c r="A38" s="201"/>
      <c r="B38" s="200"/>
      <c r="C38" s="137"/>
      <c r="D38" s="137"/>
      <c r="E38" s="10"/>
    </row>
    <row r="39" spans="1:5" ht="12.75">
      <c r="A39" s="10"/>
      <c r="B39" s="200"/>
      <c r="C39" s="137"/>
      <c r="D39" s="137"/>
      <c r="E39" s="10"/>
    </row>
    <row r="40" spans="1:5" ht="12.75">
      <c r="A40" s="10"/>
      <c r="B40" s="200"/>
      <c r="C40" s="137"/>
      <c r="D40" s="137"/>
      <c r="E40" s="10"/>
    </row>
    <row r="41" spans="1:5" ht="12.75">
      <c r="A41" s="10"/>
      <c r="B41" s="10"/>
      <c r="C41" s="10"/>
      <c r="D41" s="10"/>
      <c r="E41" s="10"/>
    </row>
  </sheetData>
  <sheetProtection/>
  <mergeCells count="4">
    <mergeCell ref="B2:D2"/>
    <mergeCell ref="B24:D24"/>
    <mergeCell ref="B3:D3"/>
    <mergeCell ref="B20:D20"/>
  </mergeCells>
  <printOptions/>
  <pageMargins left="0.787401575" right="0.787401575" top="0.984251969" bottom="0.984251969"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2:F10"/>
  <sheetViews>
    <sheetView showGridLines="0" zoomScalePageLayoutView="0" workbookViewId="0" topLeftCell="A1">
      <selection activeCell="B15" sqref="B15"/>
    </sheetView>
  </sheetViews>
  <sheetFormatPr defaultColWidth="11.421875" defaultRowHeight="12.75"/>
  <cols>
    <col min="1" max="1" width="3.7109375" style="0" customWidth="1"/>
    <col min="2" max="2" width="29.28125" style="0" customWidth="1"/>
    <col min="3" max="6" width="12.7109375" style="0" customWidth="1"/>
  </cols>
  <sheetData>
    <row r="1" ht="15" customHeight="1"/>
    <row r="2" spans="2:6" ht="30" customHeight="1">
      <c r="B2" s="154" t="s">
        <v>117</v>
      </c>
      <c r="C2" s="159"/>
      <c r="D2" s="159"/>
      <c r="E2" s="159"/>
      <c r="F2" s="159"/>
    </row>
    <row r="3" spans="2:6" ht="12.75">
      <c r="B3" s="184"/>
      <c r="C3" s="186" t="s">
        <v>89</v>
      </c>
      <c r="D3" s="186" t="s">
        <v>90</v>
      </c>
      <c r="E3" s="187" t="s">
        <v>120</v>
      </c>
      <c r="F3" s="187" t="s">
        <v>83</v>
      </c>
    </row>
    <row r="4" spans="2:6" ht="12.75">
      <c r="B4" s="185"/>
      <c r="C4" s="186"/>
      <c r="D4" s="186"/>
      <c r="E4" s="188"/>
      <c r="F4" s="188"/>
    </row>
    <row r="5" spans="2:6" ht="12.75">
      <c r="B5" s="130" t="s">
        <v>118</v>
      </c>
      <c r="C5" s="131">
        <v>15176</v>
      </c>
      <c r="D5" s="131">
        <v>16405</v>
      </c>
      <c r="E5" s="131">
        <v>15769</v>
      </c>
      <c r="F5" s="131">
        <v>15432</v>
      </c>
    </row>
    <row r="6" spans="2:6" ht="12.75">
      <c r="B6" s="124" t="s">
        <v>85</v>
      </c>
      <c r="C6" s="125">
        <v>4080</v>
      </c>
      <c r="D6" s="125">
        <v>4512</v>
      </c>
      <c r="E6" s="125">
        <v>3075</v>
      </c>
      <c r="F6" s="125">
        <v>3274</v>
      </c>
    </row>
    <row r="7" spans="2:6" ht="12.75">
      <c r="B7" s="126" t="s">
        <v>86</v>
      </c>
      <c r="C7" s="127">
        <v>7389</v>
      </c>
      <c r="D7" s="127">
        <v>7503</v>
      </c>
      <c r="E7" s="127">
        <v>7726</v>
      </c>
      <c r="F7" s="127">
        <v>7552</v>
      </c>
    </row>
    <row r="8" spans="2:6" ht="12.75">
      <c r="B8" s="128" t="s">
        <v>88</v>
      </c>
      <c r="C8" s="129">
        <v>7371</v>
      </c>
      <c r="D8" s="129">
        <v>7482</v>
      </c>
      <c r="E8" s="129">
        <v>7700</v>
      </c>
      <c r="F8" s="129">
        <v>7528</v>
      </c>
    </row>
    <row r="9" spans="2:6" ht="12.75">
      <c r="B9" s="124" t="s">
        <v>87</v>
      </c>
      <c r="C9" s="125">
        <f>3707</f>
        <v>3707</v>
      </c>
      <c r="D9" s="125">
        <f>4390</f>
        <v>4390</v>
      </c>
      <c r="E9" s="125">
        <f>4968</f>
        <v>4968</v>
      </c>
      <c r="F9" s="125">
        <v>4606</v>
      </c>
    </row>
    <row r="10" spans="2:6" ht="95.25" customHeight="1">
      <c r="B10" s="157" t="s">
        <v>119</v>
      </c>
      <c r="C10" s="158"/>
      <c r="D10" s="158"/>
      <c r="E10" s="158"/>
      <c r="F10" s="158"/>
    </row>
  </sheetData>
  <sheetProtection/>
  <mergeCells count="7">
    <mergeCell ref="B3:B4"/>
    <mergeCell ref="C3:C4"/>
    <mergeCell ref="D3:D4"/>
    <mergeCell ref="B10:F10"/>
    <mergeCell ref="B2:F2"/>
    <mergeCell ref="E3:E4"/>
    <mergeCell ref="F3:F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Lama Grégory</cp:lastModifiedBy>
  <cp:lastPrinted>2013-12-13T11:36:48Z</cp:lastPrinted>
  <dcterms:created xsi:type="dcterms:W3CDTF">1996-10-21T11:03:58Z</dcterms:created>
  <dcterms:modified xsi:type="dcterms:W3CDTF">2015-05-29T12:46:57Z</dcterms:modified>
  <cp:category/>
  <cp:version/>
  <cp:contentType/>
  <cp:contentStatus/>
</cp:coreProperties>
</file>