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5341" windowWidth="15180" windowHeight="8835" activeTab="0"/>
  </bookViews>
  <sheets>
    <sheet name="Tableau 1" sheetId="1" r:id="rId1"/>
    <sheet name="Tableau 2" sheetId="2" r:id="rId2"/>
    <sheet name="Graphique 1" sheetId="3" r:id="rId3"/>
    <sheet name="Graphique 2" sheetId="4" r:id="rId4"/>
  </sheets>
  <definedNames/>
  <calcPr fullCalcOnLoad="1"/>
</workbook>
</file>

<file path=xl/sharedStrings.xml><?xml version="1.0" encoding="utf-8"?>
<sst xmlns="http://schemas.openxmlformats.org/spreadsheetml/2006/main" count="122" uniqueCount="82">
  <si>
    <t>Allocation aux adultes handicapés (AAH)</t>
  </si>
  <si>
    <t>Allocation supplémentaire d'invalidité (ASI)</t>
  </si>
  <si>
    <t>Ensemble</t>
  </si>
  <si>
    <t>Allocation veuvage (AV)</t>
  </si>
  <si>
    <t>Revenu de solidarité (RSO)</t>
  </si>
  <si>
    <t>AAH</t>
  </si>
  <si>
    <t>ASI</t>
  </si>
  <si>
    <t>ASS</t>
  </si>
  <si>
    <t>ATA</t>
  </si>
  <si>
    <t>AER-R</t>
  </si>
  <si>
    <t>AV</t>
  </si>
  <si>
    <t>RSO</t>
  </si>
  <si>
    <t>DOM</t>
  </si>
  <si>
    <t>France entière</t>
  </si>
  <si>
    <t>France métropolitaine</t>
  </si>
  <si>
    <t>-</t>
  </si>
  <si>
    <t>-4,0 %</t>
  </si>
  <si>
    <t>Nombre (en milliers)</t>
  </si>
  <si>
    <t>En %</t>
  </si>
  <si>
    <t>RSA socle non majoré*</t>
  </si>
  <si>
    <t>RSA socle majoré*</t>
  </si>
  <si>
    <t>+ 5,7 %</t>
  </si>
  <si>
    <t>+ 4,6 %</t>
  </si>
  <si>
    <t>- 0,6 %</t>
  </si>
  <si>
    <t xml:space="preserve">Évolution sur un an </t>
  </si>
  <si>
    <t>Nombre d'allocataires</t>
  </si>
  <si>
    <t>Répartition en %</t>
  </si>
  <si>
    <t>+ 2,7 %</t>
  </si>
  <si>
    <t>- 3,9 %</t>
  </si>
  <si>
    <t>- 0,4 %</t>
  </si>
  <si>
    <t>+ 6,0 %</t>
  </si>
  <si>
    <t>+ 4,5 %</t>
  </si>
  <si>
    <t>+ 3,9 %</t>
  </si>
  <si>
    <t>- 2,6 %</t>
  </si>
  <si>
    <t>- 7,6 %</t>
  </si>
  <si>
    <t xml:space="preserve"> - 1,4 %</t>
  </si>
  <si>
    <t>+ 3,4 %</t>
  </si>
  <si>
    <t>+ 4,0 %</t>
  </si>
  <si>
    <t>+ 6,6 %</t>
  </si>
  <si>
    <t>-0,3 %</t>
  </si>
  <si>
    <t>+ 3,5%</t>
  </si>
  <si>
    <t>PIB (échelle de droite)</t>
  </si>
  <si>
    <t>Chômage BIT</t>
  </si>
  <si>
    <t>RMI/API/RSA socle</t>
  </si>
  <si>
    <t>T4</t>
  </si>
  <si>
    <t>T3</t>
  </si>
  <si>
    <t>T2</t>
  </si>
  <si>
    <t>T1</t>
  </si>
  <si>
    <t>+ 3,8 %</t>
  </si>
  <si>
    <t>+ 2,5 %</t>
  </si>
  <si>
    <t>+ 2,4 %</t>
  </si>
  <si>
    <t>- 25,0 %</t>
  </si>
  <si>
    <t>+ 10,5%</t>
  </si>
  <si>
    <t>+ 1,3%</t>
  </si>
  <si>
    <t>+ 1,2 %</t>
  </si>
  <si>
    <t>+ 10,8 %</t>
  </si>
  <si>
    <t>+ 4,9 %</t>
  </si>
  <si>
    <t>- 7,1 %</t>
  </si>
  <si>
    <t>- 9,2 %</t>
  </si>
  <si>
    <t>- 7,5 %</t>
  </si>
  <si>
    <t>+ 2,2 %</t>
  </si>
  <si>
    <t>+ 2,9 % *</t>
  </si>
  <si>
    <t>Allocations chômage du régime de solidarité, dont :</t>
  </si>
  <si>
    <t>– de solidarité spécifique (ASS)</t>
  </si>
  <si>
    <r>
      <t>– allocation d'insertion (AI) ou allocation temporaire d'attente (ATA)</t>
    </r>
    <r>
      <rPr>
        <i/>
        <vertAlign val="superscript"/>
        <sz val="8"/>
        <rFont val="Arial"/>
        <family val="2"/>
      </rPr>
      <t>(1)</t>
    </r>
  </si>
  <si>
    <t>– allocation équivalent retraite - remplacement (AER)</t>
  </si>
  <si>
    <t>– RSA socle non majoré (ex-RMI)</t>
  </si>
  <si>
    <t>– RSA socle majoré (ex-API)</t>
  </si>
  <si>
    <t xml:space="preserve">RSA socle, dont : </t>
  </si>
  <si>
    <t xml:space="preserve">Allocataires du RSA socle seul, dont : </t>
  </si>
  <si>
    <t xml:space="preserve">Allocataires du RSA socle + activité, dont : </t>
  </si>
  <si>
    <t xml:space="preserve">Allocataires du RSA activité seul, dont : </t>
  </si>
  <si>
    <t xml:space="preserve">Ensemble, dont : </t>
  </si>
  <si>
    <t>– majoré hors RSA « jeune »</t>
  </si>
  <si>
    <t>– RSA « jeune »</t>
  </si>
  <si>
    <t>RSA socle*</t>
  </si>
  <si>
    <t>Minimum vieillesse (ASV et ASPA)</t>
  </si>
  <si>
    <r>
      <t>Allocation supplémentaire vieillesse (ASV) et allocation de solidarité aux personnes âgées (ASPA)</t>
    </r>
    <r>
      <rPr>
        <vertAlign val="superscript"/>
        <sz val="8"/>
        <rFont val="Arial"/>
        <family val="2"/>
      </rPr>
      <t>(2)</t>
    </r>
  </si>
  <si>
    <t>TABLEAU 1 : Évolution du nombre d’allocataires de minima sociaux au 31 décembre 2011</t>
  </si>
  <si>
    <t>TABLEAU 2 : Nombre d’allocataires du RSA au 31 décembre 2011</t>
  </si>
  <si>
    <t>GRAPHIQUE 1 : Évolution en glissement annuel du nombre d’allocataires du RMI, de l’API ou du RSA socle, du nombre de chômeurs au sens du BIT et du PIB depuis 2006</t>
  </si>
  <si>
    <t>GRAPHIQUE 2 : Évolution du nombre d’allocataires des principaux minima au cours de la décennie</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</si>
</sst>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_€"/>
    <numFmt numFmtId="167" formatCode="0.0%"/>
  </numFmts>
  <fonts count="25">
    <font>
      <sz val="10"/>
      <name val="Arial"/>
      <family val="0"/>
    </font>
    <font>
      <sz val="11"/>
      <color indexed="8"/>
      <name val="Calibri"/>
      <family val="2"/>
    </font>
    <font>
      <sz val="8"/>
      <name val="Arial"/>
      <family val="2"/>
    </font>
    <font>
      <b/>
      <i/>
      <sz val="8"/>
      <name val="Arial"/>
      <family val="2"/>
    </font>
    <font>
      <b/>
      <sz val="8"/>
      <name val="Arial"/>
      <family val="2"/>
    </font>
    <font>
      <i/>
      <sz val="8"/>
      <name val="Arial"/>
      <family val="2"/>
    </font>
    <font>
      <sz val="10"/>
      <name val="Helv"/>
      <family val="0"/>
    </font>
    <font>
      <i/>
      <vertAlign val="superscript"/>
      <sz val="8"/>
      <name val="Arial"/>
      <family val="2"/>
    </font>
    <font>
      <vertAlign val="superscrip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hair"/>
      <right style="hair"/>
      <top style="hair"/>
      <bottom style="hair"/>
    </border>
    <border>
      <left>
        <color indexed="63"/>
      </left>
      <right style="hair"/>
      <top style="hair"/>
      <bottom>
        <color indexed="63"/>
      </bottom>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style="hair"/>
      <bottom style="hair"/>
    </border>
    <border>
      <left style="hair"/>
      <right style="hair"/>
      <top style="hair"/>
      <bottom>
        <color indexed="63"/>
      </bottom>
    </border>
    <border>
      <left style="hair"/>
      <right style="hair"/>
      <top>
        <color indexed="63"/>
      </top>
      <bottom style="hair"/>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1" fillId="0" borderId="0" applyNumberFormat="0" applyFill="0" applyBorder="0" applyAlignment="0" applyProtection="0"/>
    <xf numFmtId="0" fontId="18" fillId="20" borderId="1" applyNumberFormat="0" applyAlignment="0" applyProtection="0"/>
    <xf numFmtId="0" fontId="19" fillId="0" borderId="2" applyNumberFormat="0" applyFill="0" applyAlignment="0" applyProtection="0"/>
    <xf numFmtId="0" fontId="0" fillId="21" borderId="3" applyNumberFormat="0" applyFont="0" applyAlignment="0" applyProtection="0"/>
    <xf numFmtId="0" fontId="16" fillId="7" borderId="1" applyNumberFormat="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6" fillId="0" borderId="0">
      <alignment/>
      <protection/>
    </xf>
    <xf numFmtId="9" fontId="0" fillId="0" borderId="0" applyFont="0" applyFill="0" applyBorder="0" applyAlignment="0" applyProtection="0"/>
    <xf numFmtId="0" fontId="13" fillId="4" borderId="0" applyNumberFormat="0" applyBorder="0" applyAlignment="0" applyProtection="0"/>
    <xf numFmtId="0" fontId="17" fillId="20" borderId="4" applyNumberFormat="0" applyAlignment="0" applyProtection="0"/>
    <xf numFmtId="0" fontId="22" fillId="0" borderId="0" applyNumberFormat="0" applyFill="0" applyBorder="0" applyAlignment="0" applyProtection="0"/>
    <xf numFmtId="0" fontId="9" fillId="0" borderId="0" applyNumberForma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23" fillId="0" borderId="8" applyNumberFormat="0" applyFill="0" applyAlignment="0" applyProtection="0"/>
    <xf numFmtId="0" fontId="20" fillId="23" borderId="9" applyNumberFormat="0" applyAlignment="0" applyProtection="0"/>
  </cellStyleXfs>
  <cellXfs count="107">
    <xf numFmtId="0" fontId="0" fillId="0" borderId="0" xfId="0" applyAlignment="1">
      <alignment/>
    </xf>
    <xf numFmtId="0" fontId="2" fillId="24" borderId="0" xfId="0" applyFont="1" applyFill="1" applyBorder="1" applyAlignment="1">
      <alignment vertical="center"/>
    </xf>
    <xf numFmtId="0" fontId="2" fillId="0" borderId="0" xfId="0" applyFont="1" applyFill="1" applyBorder="1" applyAlignment="1">
      <alignment vertical="center" wrapText="1"/>
    </xf>
    <xf numFmtId="166" fontId="2" fillId="24" borderId="0" xfId="0" applyNumberFormat="1" applyFont="1" applyFill="1" applyBorder="1" applyAlignment="1">
      <alignment horizontal="center" vertical="center"/>
    </xf>
    <xf numFmtId="0" fontId="2" fillId="24" borderId="0" xfId="0" applyFont="1" applyFill="1" applyBorder="1" applyAlignment="1">
      <alignment horizontal="left" vertical="center"/>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67" fontId="5" fillId="0" borderId="10" xfId="0" applyNumberFormat="1" applyFont="1" applyFill="1" applyBorder="1" applyAlignment="1" quotePrefix="1">
      <alignment horizontal="center" vertical="center"/>
    </xf>
    <xf numFmtId="9" fontId="5" fillId="0" borderId="10" xfId="0" applyNumberFormat="1" applyFont="1" applyFill="1" applyBorder="1" applyAlignment="1" quotePrefix="1">
      <alignment horizontal="center" vertical="center"/>
    </xf>
    <xf numFmtId="0" fontId="5" fillId="0" borderId="10" xfId="0" applyFont="1" applyFill="1" applyBorder="1" applyAlignment="1" quotePrefix="1">
      <alignment horizontal="center" vertical="center"/>
    </xf>
    <xf numFmtId="167" fontId="3" fillId="0" borderId="10" xfId="0" applyNumberFormat="1" applyFont="1" applyFill="1" applyBorder="1" applyAlignment="1" quotePrefix="1">
      <alignment horizontal="center" vertical="center"/>
    </xf>
    <xf numFmtId="9" fontId="3" fillId="0" borderId="10" xfId="0" applyNumberFormat="1" applyFont="1" applyFill="1" applyBorder="1" applyAlignment="1" quotePrefix="1">
      <alignment horizontal="center" vertical="center"/>
    </xf>
    <xf numFmtId="3" fontId="2" fillId="0" borderId="10" xfId="0" applyNumberFormat="1" applyFont="1" applyFill="1" applyBorder="1" applyAlignment="1">
      <alignment horizontal="center" vertical="center"/>
    </xf>
    <xf numFmtId="165" fontId="2" fillId="0" borderId="10" xfId="0" applyNumberFormat="1" applyFont="1" applyFill="1" applyBorder="1" applyAlignment="1">
      <alignment horizontal="center" vertical="center"/>
    </xf>
    <xf numFmtId="166" fontId="2" fillId="0" borderId="10" xfId="0" applyNumberFormat="1" applyFont="1" applyFill="1" applyBorder="1" applyAlignment="1">
      <alignment horizontal="center" vertical="center"/>
    </xf>
    <xf numFmtId="164" fontId="2" fillId="0" borderId="10" xfId="0" applyNumberFormat="1" applyFont="1" applyFill="1" applyBorder="1" applyAlignment="1">
      <alignment horizontal="center" vertical="center"/>
    </xf>
    <xf numFmtId="0" fontId="2" fillId="0" borderId="10" xfId="0" applyFont="1" applyFill="1" applyBorder="1" applyAlignment="1" quotePrefix="1">
      <alignment horizontal="center" vertical="center"/>
    </xf>
    <xf numFmtId="3" fontId="4" fillId="0" borderId="10" xfId="0" applyNumberFormat="1" applyFont="1" applyFill="1" applyBorder="1" applyAlignment="1">
      <alignment horizontal="center" vertical="center"/>
    </xf>
    <xf numFmtId="165"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xf>
    <xf numFmtId="0" fontId="2" fillId="24" borderId="10" xfId="0" applyFont="1" applyFill="1" applyBorder="1" applyAlignment="1">
      <alignment vertical="center"/>
    </xf>
    <xf numFmtId="0" fontId="4" fillId="24" borderId="10" xfId="0" applyFont="1" applyFill="1" applyBorder="1" applyAlignment="1">
      <alignment horizontal="center" vertical="center"/>
    </xf>
    <xf numFmtId="0" fontId="4" fillId="24" borderId="10" xfId="0" applyFont="1" applyFill="1" applyBorder="1" applyAlignment="1">
      <alignment vertical="center" wrapText="1"/>
    </xf>
    <xf numFmtId="15" fontId="4" fillId="0" borderId="10" xfId="52" applyNumberFormat="1" applyFont="1" applyFill="1" applyBorder="1" applyAlignment="1">
      <alignment horizontal="left" vertical="center" wrapText="1"/>
      <protection/>
    </xf>
    <xf numFmtId="15" fontId="4" fillId="0" borderId="0" xfId="52" applyNumberFormat="1" applyFont="1" applyFill="1" applyBorder="1" applyAlignment="1">
      <alignment horizontal="left" vertical="center" wrapText="1"/>
      <protection/>
    </xf>
    <xf numFmtId="0" fontId="4" fillId="0" borderId="10" xfId="0" applyFont="1" applyFill="1" applyBorder="1" applyAlignment="1">
      <alignment horizontal="center" vertical="center"/>
    </xf>
    <xf numFmtId="3" fontId="2" fillId="24" borderId="10" xfId="0" applyNumberFormat="1" applyFont="1" applyFill="1" applyBorder="1" applyAlignment="1">
      <alignment horizontal="right" vertical="center"/>
    </xf>
    <xf numFmtId="3" fontId="2" fillId="0" borderId="10" xfId="51" applyNumberFormat="1" applyFont="1" applyFill="1" applyBorder="1" applyAlignment="1">
      <alignment horizontal="right" vertical="center"/>
      <protection/>
    </xf>
    <xf numFmtId="3" fontId="2" fillId="0" borderId="10" xfId="0" applyNumberFormat="1" applyFont="1" applyFill="1" applyBorder="1" applyAlignment="1">
      <alignment horizontal="right" vertical="center"/>
    </xf>
    <xf numFmtId="0" fontId="4" fillId="0" borderId="10" xfId="0" applyFont="1" applyBorder="1" applyAlignment="1">
      <alignment horizontal="center" vertical="center"/>
    </xf>
    <xf numFmtId="0" fontId="4"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0" xfId="0" applyFont="1" applyFill="1" applyBorder="1" applyAlignment="1">
      <alignment horizontal="left" vertical="center" wrapText="1"/>
    </xf>
    <xf numFmtId="3" fontId="2" fillId="0" borderId="0" xfId="0" applyNumberFormat="1" applyFont="1" applyBorder="1" applyAlignment="1">
      <alignment horizontal="center" vertical="center"/>
    </xf>
    <xf numFmtId="0" fontId="2" fillId="0" borderId="0" xfId="0" applyFont="1" applyBorder="1" applyAlignment="1">
      <alignment horizontal="center" vertical="center"/>
    </xf>
    <xf numFmtId="3" fontId="2" fillId="0" borderId="0" xfId="0" applyNumberFormat="1" applyFont="1" applyFill="1" applyBorder="1" applyAlignment="1">
      <alignment horizontal="center" vertical="center"/>
    </xf>
    <xf numFmtId="10" fontId="2" fillId="0" borderId="0" xfId="0" applyNumberFormat="1" applyFont="1" applyBorder="1" applyAlignment="1">
      <alignment horizontal="center" vertical="center"/>
    </xf>
    <xf numFmtId="0" fontId="4" fillId="0" borderId="0" xfId="50" applyFont="1" applyBorder="1" applyAlignment="1">
      <alignment vertical="center"/>
      <protection/>
    </xf>
    <xf numFmtId="0" fontId="2" fillId="0" borderId="0" xfId="50" applyFont="1" applyBorder="1" applyAlignment="1">
      <alignment vertical="center"/>
      <protection/>
    </xf>
    <xf numFmtId="0" fontId="2" fillId="0" borderId="0" xfId="50" applyFont="1" applyFill="1" applyBorder="1" applyAlignment="1">
      <alignment vertical="center"/>
      <protection/>
    </xf>
    <xf numFmtId="164" fontId="2" fillId="0" borderId="0" xfId="50" applyNumberFormat="1" applyFont="1" applyBorder="1" applyAlignment="1">
      <alignment horizontal="center" vertical="center"/>
      <protection/>
    </xf>
    <xf numFmtId="164" fontId="2" fillId="0" borderId="0" xfId="50" applyNumberFormat="1" applyFont="1" applyBorder="1" applyAlignment="1">
      <alignment vertical="center"/>
      <protection/>
    </xf>
    <xf numFmtId="0" fontId="4" fillId="0" borderId="0" xfId="0" applyFont="1" applyBorder="1" applyAlignment="1">
      <alignment vertical="center"/>
    </xf>
    <xf numFmtId="0" fontId="2" fillId="0" borderId="0" xfId="0" applyFont="1" applyBorder="1" applyAlignment="1">
      <alignment vertical="center"/>
    </xf>
    <xf numFmtId="0" fontId="4" fillId="24" borderId="0" xfId="0" applyFont="1" applyFill="1" applyBorder="1" applyAlignment="1">
      <alignment vertical="center"/>
    </xf>
    <xf numFmtId="0" fontId="2" fillId="24" borderId="0" xfId="0" applyFont="1" applyFill="1" applyBorder="1" applyAlignment="1">
      <alignment horizontal="center" vertical="center"/>
    </xf>
    <xf numFmtId="166" fontId="2" fillId="24" borderId="0" xfId="0" applyNumberFormat="1" applyFont="1" applyFill="1" applyBorder="1" applyAlignment="1">
      <alignment vertical="center"/>
    </xf>
    <xf numFmtId="167" fontId="4" fillId="24" borderId="0" xfId="0" applyNumberFormat="1" applyFont="1" applyFill="1" applyBorder="1" applyAlignment="1">
      <alignment horizontal="center" vertical="center"/>
    </xf>
    <xf numFmtId="0" fontId="2" fillId="0" borderId="0" xfId="0" applyFont="1" applyBorder="1" applyAlignment="1">
      <alignment horizontal="left" vertical="center"/>
    </xf>
    <xf numFmtId="167" fontId="5" fillId="24" borderId="0" xfId="0" applyNumberFormat="1" applyFont="1" applyFill="1" applyBorder="1" applyAlignment="1">
      <alignment horizontal="center" vertical="center"/>
    </xf>
    <xf numFmtId="166" fontId="2" fillId="0" borderId="0" xfId="0" applyNumberFormat="1" applyFont="1" applyBorder="1" applyAlignment="1">
      <alignment vertical="center"/>
    </xf>
    <xf numFmtId="10" fontId="5" fillId="24" borderId="0" xfId="0" applyNumberFormat="1" applyFont="1" applyFill="1" applyBorder="1" applyAlignment="1">
      <alignment horizontal="center" vertical="center"/>
    </xf>
    <xf numFmtId="1" fontId="2" fillId="24" borderId="0" xfId="0" applyNumberFormat="1" applyFont="1" applyFill="1" applyBorder="1" applyAlignment="1">
      <alignment horizontal="center" vertical="center"/>
    </xf>
    <xf numFmtId="0" fontId="4" fillId="0" borderId="0" xfId="0" applyFont="1" applyBorder="1" applyAlignment="1">
      <alignment vertical="center"/>
    </xf>
    <xf numFmtId="0" fontId="2" fillId="0" borderId="0" xfId="0" applyFont="1" applyBorder="1" applyAlignment="1">
      <alignment vertical="center" wrapText="1"/>
    </xf>
    <xf numFmtId="3" fontId="2" fillId="0" borderId="0" xfId="0" applyNumberFormat="1" applyFont="1" applyFill="1" applyBorder="1" applyAlignment="1">
      <alignment vertical="center"/>
    </xf>
    <xf numFmtId="0" fontId="2" fillId="0" borderId="0" xfId="0" applyFont="1" applyFill="1" applyBorder="1" applyAlignment="1">
      <alignment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10" fontId="2" fillId="0" borderId="0" xfId="0" applyNumberFormat="1" applyFont="1" applyBorder="1" applyAlignment="1">
      <alignment vertical="center"/>
    </xf>
    <xf numFmtId="0" fontId="4" fillId="0" borderId="0" xfId="0" applyFont="1" applyBorder="1" applyAlignment="1">
      <alignment horizontal="left" vertical="center"/>
    </xf>
    <xf numFmtId="4" fontId="2" fillId="0" borderId="0" xfId="0" applyNumberFormat="1" applyFont="1" applyBorder="1" applyAlignment="1">
      <alignment vertical="center"/>
    </xf>
    <xf numFmtId="165" fontId="2" fillId="0" borderId="0" xfId="0" applyNumberFormat="1" applyFont="1" applyBorder="1" applyAlignment="1">
      <alignment horizontal="center" vertical="center"/>
    </xf>
    <xf numFmtId="3" fontId="2" fillId="0" borderId="0" xfId="0" applyNumberFormat="1" applyFont="1" applyBorder="1" applyAlignment="1">
      <alignment vertical="center"/>
    </xf>
    <xf numFmtId="0" fontId="4" fillId="0" borderId="0" xfId="50" applyFont="1" applyBorder="1" applyAlignment="1">
      <alignment horizontal="left" vertical="center" wrapText="1"/>
      <protection/>
    </xf>
    <xf numFmtId="3" fontId="5" fillId="0" borderId="10" xfId="0" applyNumberFormat="1" applyFont="1" applyFill="1" applyBorder="1" applyAlignment="1" quotePrefix="1">
      <alignment horizontal="center" vertical="center"/>
    </xf>
    <xf numFmtId="165" fontId="5" fillId="0" borderId="10" xfId="45" applyNumberFormat="1" applyFont="1" applyFill="1" applyBorder="1" applyAlignment="1" quotePrefix="1">
      <alignment horizontal="center" vertical="center"/>
    </xf>
    <xf numFmtId="164" fontId="5" fillId="0" borderId="10" xfId="0" applyNumberFormat="1" applyFont="1" applyFill="1" applyBorder="1" applyAlignment="1">
      <alignment horizontal="center" vertical="center"/>
    </xf>
    <xf numFmtId="165" fontId="5"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5" fillId="0" borderId="10" xfId="45" applyNumberFormat="1" applyFont="1" applyFill="1" applyBorder="1" applyAlignment="1" quotePrefix="1">
      <alignment horizontal="center" vertical="center"/>
    </xf>
    <xf numFmtId="0" fontId="4" fillId="0" borderId="10" xfId="0" applyFont="1" applyFill="1" applyBorder="1" applyAlignment="1">
      <alignment horizontal="left" vertical="center"/>
    </xf>
    <xf numFmtId="0" fontId="2" fillId="0" borderId="11" xfId="0" applyFont="1" applyBorder="1" applyAlignment="1">
      <alignment vertical="center"/>
    </xf>
    <xf numFmtId="0" fontId="2" fillId="0" borderId="12" xfId="0" applyFont="1" applyBorder="1" applyAlignment="1">
      <alignment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3" xfId="0" applyFont="1" applyBorder="1" applyAlignment="1">
      <alignment vertical="center"/>
    </xf>
    <xf numFmtId="0" fontId="2" fillId="0" borderId="17" xfId="0" applyFont="1" applyBorder="1" applyAlignment="1">
      <alignment vertical="center"/>
    </xf>
    <xf numFmtId="0" fontId="5" fillId="0" borderId="18"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6" xfId="0" applyFont="1" applyFill="1" applyBorder="1" applyAlignment="1">
      <alignment horizontal="center" vertical="center"/>
    </xf>
    <xf numFmtId="0" fontId="2" fillId="24" borderId="10" xfId="0" applyFont="1" applyFill="1" applyBorder="1" applyAlignment="1">
      <alignment horizontal="center" vertical="center"/>
    </xf>
    <xf numFmtId="0" fontId="4" fillId="24" borderId="10" xfId="0" applyFont="1" applyFill="1" applyBorder="1" applyAlignment="1">
      <alignment vertical="center"/>
    </xf>
    <xf numFmtId="166" fontId="4" fillId="24" borderId="10" xfId="0" applyNumberFormat="1" applyFont="1" applyFill="1" applyBorder="1" applyAlignment="1">
      <alignment horizontal="center" vertical="center"/>
    </xf>
    <xf numFmtId="0" fontId="4" fillId="24" borderId="10" xfId="0" applyNumberFormat="1" applyFont="1" applyFill="1" applyBorder="1" applyAlignment="1">
      <alignment horizontal="center" vertical="center"/>
    </xf>
    <xf numFmtId="0" fontId="2" fillId="0" borderId="10" xfId="0" applyFont="1" applyBorder="1" applyAlignment="1">
      <alignment vertical="center"/>
    </xf>
    <xf numFmtId="0" fontId="2" fillId="24" borderId="10" xfId="0" applyFont="1" applyFill="1" applyBorder="1" applyAlignment="1">
      <alignment vertical="center"/>
    </xf>
    <xf numFmtId="166" fontId="2" fillId="24" borderId="10" xfId="0" applyNumberFormat="1" applyFont="1" applyFill="1" applyBorder="1" applyAlignment="1">
      <alignment horizontal="center" vertical="center"/>
    </xf>
    <xf numFmtId="164" fontId="2" fillId="24" borderId="10" xfId="0" applyNumberFormat="1" applyFont="1" applyFill="1" applyBorder="1" applyAlignment="1">
      <alignment horizontal="center" vertical="center"/>
    </xf>
    <xf numFmtId="1" fontId="4" fillId="24" borderId="10" xfId="0" applyNumberFormat="1" applyFont="1" applyFill="1" applyBorder="1" applyAlignment="1">
      <alignment horizontal="center" vertical="center"/>
    </xf>
    <xf numFmtId="2" fontId="2" fillId="24" borderId="10" xfId="0" applyNumberFormat="1" applyFont="1" applyFill="1" applyBorder="1" applyAlignment="1">
      <alignment horizontal="center" vertical="center"/>
    </xf>
    <xf numFmtId="1" fontId="2" fillId="24" borderId="10" xfId="0" applyNumberFormat="1" applyFont="1" applyFill="1" applyBorder="1" applyAlignment="1">
      <alignment horizontal="center" vertical="center"/>
    </xf>
    <xf numFmtId="15" fontId="4" fillId="0" borderId="10" xfId="52" applyNumberFormat="1" applyFont="1" applyFill="1" applyBorder="1" applyAlignment="1">
      <alignment horizontal="center" vertical="center"/>
      <protection/>
    </xf>
    <xf numFmtId="15" fontId="4" fillId="0" borderId="10" xfId="52" applyNumberFormat="1" applyFont="1" applyFill="1" applyBorder="1" applyAlignment="1">
      <alignment horizontal="left" vertical="center"/>
      <protection/>
    </xf>
    <xf numFmtId="164" fontId="2" fillId="0" borderId="10" xfId="50" applyNumberFormat="1" applyFont="1" applyBorder="1" applyAlignment="1">
      <alignment horizontal="center" vertical="center"/>
      <protection/>
    </xf>
    <xf numFmtId="164" fontId="2" fillId="0" borderId="10" xfId="50" applyNumberFormat="1" applyFont="1" applyFill="1" applyBorder="1" applyAlignment="1">
      <alignment horizontal="center" vertical="center"/>
      <protection/>
    </xf>
    <xf numFmtId="0" fontId="4" fillId="0" borderId="10" xfId="50" applyFont="1" applyBorder="1" applyAlignment="1">
      <alignment horizontal="center" vertical="center"/>
      <protection/>
    </xf>
    <xf numFmtId="0" fontId="2" fillId="0" borderId="19" xfId="50" applyFont="1" applyBorder="1" applyAlignment="1">
      <alignment horizontal="center" vertical="center"/>
      <protection/>
    </xf>
    <xf numFmtId="0" fontId="2" fillId="0" borderId="20" xfId="50" applyFont="1" applyBorder="1" applyAlignment="1">
      <alignment horizontal="center" vertical="center"/>
      <protection/>
    </xf>
    <xf numFmtId="3" fontId="2" fillId="0" borderId="10" xfId="0" applyNumberFormat="1" applyFont="1" applyBorder="1" applyAlignment="1">
      <alignment horizontal="right" vertic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Normal_Feuil1" xfId="51"/>
    <cellStyle name="Normal_SERI8995"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18</xdr:row>
      <xdr:rowOff>28575</xdr:rowOff>
    </xdr:from>
    <xdr:to>
      <xdr:col>13</xdr:col>
      <xdr:colOff>0</xdr:colOff>
      <xdr:row>25</xdr:row>
      <xdr:rowOff>171450</xdr:rowOff>
    </xdr:to>
    <xdr:sp>
      <xdr:nvSpPr>
        <xdr:cNvPr id="1" name="TextBox 1"/>
        <xdr:cNvSpPr txBox="1">
          <a:spLocks noChangeArrowheads="1"/>
        </xdr:cNvSpPr>
      </xdr:nvSpPr>
      <xdr:spPr>
        <a:xfrm>
          <a:off x="228600" y="3648075"/>
          <a:ext cx="11106150" cy="14763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En prenant en compte les allocataires du RMI et de l’API dans les DOM.
(1) L’ATA remplace l’AI pour les entrées à compter du 16 novembre 2006.
(2) L’ASPA est entrée en vigueur le 13 janvier 2007. Elle se substitue, pour les nouveaux bénéficiaires, aux anciennes allocations du minimum vieillesse, 
notamment à l’ASV.
Champ • France entière.
Sources • Caisse nationale d’assurance maladie des travailleurs salariés (CNAM-TS), Caisse nationale des allocations familiales (CNAF), 
Mutuelle sociale agricole (MSA), DREES, Pôle emploi, Fonds de solidarité vieillesse (FSV), Caisse nationale d’assurance vieillesse (CNAV), 
Caisse des dépôts et consignations, régime des caisses des DOM.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16</xdr:row>
      <xdr:rowOff>66675</xdr:rowOff>
    </xdr:from>
    <xdr:to>
      <xdr:col>4</xdr:col>
      <xdr:colOff>752475</xdr:colOff>
      <xdr:row>19</xdr:row>
      <xdr:rowOff>114300</xdr:rowOff>
    </xdr:to>
    <xdr:sp>
      <xdr:nvSpPr>
        <xdr:cNvPr id="1" name="TextBox 1"/>
        <xdr:cNvSpPr txBox="1">
          <a:spLocks noChangeArrowheads="1"/>
        </xdr:cNvSpPr>
      </xdr:nvSpPr>
      <xdr:spPr>
        <a:xfrm>
          <a:off x="247650" y="3114675"/>
          <a:ext cx="4229100" cy="6191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Champ • France entière.
Sources • CNAF et MSA.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47625</xdr:rowOff>
    </xdr:from>
    <xdr:to>
      <xdr:col>26</xdr:col>
      <xdr:colOff>47625</xdr:colOff>
      <xdr:row>14</xdr:row>
      <xdr:rowOff>123825</xdr:rowOff>
    </xdr:to>
    <xdr:sp>
      <xdr:nvSpPr>
        <xdr:cNvPr id="1" name="TextBox 1"/>
        <xdr:cNvSpPr txBox="1">
          <a:spLocks noChangeArrowheads="1"/>
        </xdr:cNvSpPr>
      </xdr:nvSpPr>
      <xdr:spPr>
        <a:xfrm>
          <a:off x="247650" y="1571625"/>
          <a:ext cx="10458450" cy="12192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Y compris les allocataires du RSA jeune à partir du troisième trimestre 2010.
Lecture • Au premier trimestre 2011, le nombre d’allocataires du RSA socle a augmenté de 4,3 % par rapport au premier trimestre 2010. Dans le même temps, le chômage a diminué de 2,9 % et le PIB a progressé de 2,3 %.
Champ • France métropolitaine, sauf pour le PIB ; régime général pour le nombre d’allocataires du RSA socle.
Sources • CNAF, données brutes consolidées pour les allocataires du RMI, de l’API et du RSA socle ; chômage selon le calcul du BIT (INSEE) ; PIB en volume sur France entière (INSEE).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15</xdr:row>
      <xdr:rowOff>161925</xdr:rowOff>
    </xdr:from>
    <xdr:to>
      <xdr:col>14</xdr:col>
      <xdr:colOff>38100</xdr:colOff>
      <xdr:row>19</xdr:row>
      <xdr:rowOff>142875</xdr:rowOff>
    </xdr:to>
    <xdr:sp>
      <xdr:nvSpPr>
        <xdr:cNvPr id="1" name="TextBox 1"/>
        <xdr:cNvSpPr txBox="1">
          <a:spLocks noChangeArrowheads="1"/>
        </xdr:cNvSpPr>
      </xdr:nvSpPr>
      <xdr:spPr>
        <a:xfrm>
          <a:off x="200025" y="3019425"/>
          <a:ext cx="9020175" cy="7429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Dans les DOM uniquement RMI et API jusqu’au 1er janvier 2011. 
Champ • France entière.
Sources • CNAM-TS, CNAF, MSA, DREES, Pôle emploi, FSV, CNAV, Caisse des dépôts et consignations, régime des caisses des DOM.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T54"/>
  <sheetViews>
    <sheetView showGridLines="0" tabSelected="1" zoomScalePageLayoutView="0" workbookViewId="0" topLeftCell="A1">
      <selection activeCell="A1" sqref="A1"/>
    </sheetView>
  </sheetViews>
  <sheetFormatPr defaultColWidth="11.421875" defaultRowHeight="12.75"/>
  <cols>
    <col min="1" max="1" width="3.7109375" style="43" customWidth="1"/>
    <col min="2" max="2" width="1.8515625" style="43" customWidth="1"/>
    <col min="3" max="3" width="2.8515625" style="43" customWidth="1"/>
    <col min="4" max="4" width="69.28125" style="43" customWidth="1"/>
    <col min="5" max="5" width="12.8515625" style="43" customWidth="1"/>
    <col min="6" max="7" width="9.421875" style="34" customWidth="1"/>
    <col min="8" max="8" width="11.28125" style="43" customWidth="1"/>
    <col min="9" max="9" width="9.28125" style="43" customWidth="1"/>
    <col min="10" max="10" width="9.7109375" style="43" customWidth="1"/>
    <col min="11" max="11" width="11.140625" style="34" customWidth="1"/>
    <col min="12" max="12" width="9.421875" style="34" customWidth="1"/>
    <col min="13" max="13" width="9.7109375" style="34" customWidth="1"/>
    <col min="14" max="16384" width="11.421875" style="43" customWidth="1"/>
  </cols>
  <sheetData>
    <row r="1" spans="2:10" ht="15" customHeight="1">
      <c r="B1" s="53" t="s">
        <v>78</v>
      </c>
      <c r="C1" s="53"/>
      <c r="D1" s="53"/>
      <c r="E1" s="53"/>
      <c r="F1" s="53"/>
      <c r="G1" s="53"/>
      <c r="H1" s="53"/>
      <c r="I1" s="53"/>
      <c r="J1" s="53"/>
    </row>
    <row r="2" ht="15" customHeight="1">
      <c r="D2" s="42"/>
    </row>
    <row r="3" spans="2:13" ht="15" customHeight="1">
      <c r="B3" s="81"/>
      <c r="C3" s="82"/>
      <c r="D3" s="72"/>
      <c r="E3" s="29" t="s">
        <v>13</v>
      </c>
      <c r="F3" s="29"/>
      <c r="G3" s="29"/>
      <c r="H3" s="29" t="s">
        <v>14</v>
      </c>
      <c r="I3" s="29"/>
      <c r="J3" s="29"/>
      <c r="K3" s="29" t="s">
        <v>12</v>
      </c>
      <c r="L3" s="29"/>
      <c r="M3" s="29"/>
    </row>
    <row r="4" spans="2:20" ht="30" customHeight="1">
      <c r="B4" s="79"/>
      <c r="C4" s="80"/>
      <c r="D4" s="73"/>
      <c r="E4" s="5" t="s">
        <v>25</v>
      </c>
      <c r="F4" s="5" t="s">
        <v>26</v>
      </c>
      <c r="G4" s="6" t="s">
        <v>24</v>
      </c>
      <c r="H4" s="5" t="s">
        <v>25</v>
      </c>
      <c r="I4" s="5" t="s">
        <v>26</v>
      </c>
      <c r="J4" s="6" t="s">
        <v>24</v>
      </c>
      <c r="K4" s="5" t="s">
        <v>25</v>
      </c>
      <c r="L4" s="5" t="s">
        <v>26</v>
      </c>
      <c r="M4" s="6" t="s">
        <v>24</v>
      </c>
      <c r="N4" s="2"/>
      <c r="P4" s="54"/>
      <c r="Q4" s="54"/>
      <c r="R4" s="54"/>
      <c r="S4" s="54"/>
      <c r="T4" s="54"/>
    </row>
    <row r="5" spans="2:14" ht="15" customHeight="1">
      <c r="B5" s="32" t="s">
        <v>68</v>
      </c>
      <c r="C5" s="32"/>
      <c r="D5" s="32"/>
      <c r="E5" s="12">
        <v>1589300</v>
      </c>
      <c r="F5" s="13">
        <f>(E5/$E$17)*100</f>
        <v>43.24390509360035</v>
      </c>
      <c r="G5" s="7" t="s">
        <v>61</v>
      </c>
      <c r="H5" s="14">
        <v>1411300</v>
      </c>
      <c r="I5" s="15">
        <f>(H5/$H$17)*100</f>
        <v>42.0217358940003</v>
      </c>
      <c r="J5" s="8" t="s">
        <v>27</v>
      </c>
      <c r="K5" s="12">
        <f>E5-H5</f>
        <v>178000</v>
      </c>
      <c r="L5" s="13">
        <f aca="true" t="shared" si="0" ref="L5:L16">(K5/$K$17)*100</f>
        <v>56.20461004104831</v>
      </c>
      <c r="M5" s="8" t="s">
        <v>31</v>
      </c>
      <c r="N5" s="55"/>
    </row>
    <row r="6" spans="2:14" ht="15" customHeight="1">
      <c r="B6" s="77"/>
      <c r="C6" s="84"/>
      <c r="D6" s="83" t="s">
        <v>66</v>
      </c>
      <c r="E6" s="65">
        <v>1369200</v>
      </c>
      <c r="F6" s="66">
        <v>37.2</v>
      </c>
      <c r="G6" s="7" t="s">
        <v>40</v>
      </c>
      <c r="H6" s="65">
        <v>1223400</v>
      </c>
      <c r="I6" s="67">
        <f>(H6/$H$17)*100</f>
        <v>36.42697632871818</v>
      </c>
      <c r="J6" s="8" t="s">
        <v>36</v>
      </c>
      <c r="K6" s="65">
        <v>145800</v>
      </c>
      <c r="L6" s="68">
        <f t="shared" si="0"/>
        <v>46.03725923586991</v>
      </c>
      <c r="M6" s="8" t="s">
        <v>37</v>
      </c>
      <c r="N6" s="56"/>
    </row>
    <row r="7" spans="2:14" ht="15" customHeight="1">
      <c r="B7" s="78"/>
      <c r="C7" s="85"/>
      <c r="D7" s="83" t="s">
        <v>67</v>
      </c>
      <c r="E7" s="65">
        <v>220100</v>
      </c>
      <c r="F7" s="66">
        <v>6</v>
      </c>
      <c r="G7" s="7" t="s">
        <v>39</v>
      </c>
      <c r="H7" s="65">
        <v>187900</v>
      </c>
      <c r="I7" s="67">
        <f>(H7/$H$17)*100</f>
        <v>5.5947595652821205</v>
      </c>
      <c r="J7" s="8" t="s">
        <v>35</v>
      </c>
      <c r="K7" s="65">
        <v>32200</v>
      </c>
      <c r="L7" s="68">
        <f t="shared" si="0"/>
        <v>10.167350805178401</v>
      </c>
      <c r="M7" s="8" t="s">
        <v>38</v>
      </c>
      <c r="N7" s="56"/>
    </row>
    <row r="8" spans="2:14" ht="15" customHeight="1">
      <c r="B8" s="32" t="s">
        <v>62</v>
      </c>
      <c r="C8" s="32"/>
      <c r="D8" s="32"/>
      <c r="E8" s="12">
        <f>E9+E10+E11</f>
        <v>453700</v>
      </c>
      <c r="F8" s="13">
        <f>(E8/$E$17)*100</f>
        <v>12.34490639965172</v>
      </c>
      <c r="G8" s="7" t="s">
        <v>53</v>
      </c>
      <c r="H8" s="14">
        <f>H9+H10+H11</f>
        <v>422900</v>
      </c>
      <c r="I8" s="15">
        <v>12.5</v>
      </c>
      <c r="J8" s="8" t="s">
        <v>54</v>
      </c>
      <c r="K8" s="14">
        <f aca="true" t="shared" si="1" ref="K8:K15">E8-H8</f>
        <v>30800</v>
      </c>
      <c r="L8" s="13">
        <f>(K8/$K$17)*100</f>
        <v>9.725292074518471</v>
      </c>
      <c r="M8" s="8" t="s">
        <v>27</v>
      </c>
      <c r="N8" s="55"/>
    </row>
    <row r="9" spans="2:14" s="57" customFormat="1" ht="15" customHeight="1">
      <c r="B9" s="74"/>
      <c r="C9" s="86"/>
      <c r="D9" s="83" t="s">
        <v>63</v>
      </c>
      <c r="E9" s="69">
        <v>369000</v>
      </c>
      <c r="F9" s="68">
        <v>10</v>
      </c>
      <c r="G9" s="7" t="s">
        <v>48</v>
      </c>
      <c r="H9" s="65">
        <v>340800</v>
      </c>
      <c r="I9" s="70">
        <v>10.1</v>
      </c>
      <c r="J9" s="8" t="s">
        <v>32</v>
      </c>
      <c r="K9" s="65">
        <f t="shared" si="1"/>
        <v>28200</v>
      </c>
      <c r="L9" s="68">
        <f t="shared" si="0"/>
        <v>8.904325860435744</v>
      </c>
      <c r="M9" s="8" t="s">
        <v>49</v>
      </c>
      <c r="N9" s="55"/>
    </row>
    <row r="10" spans="2:14" s="57" customFormat="1" ht="15" customHeight="1">
      <c r="B10" s="75"/>
      <c r="C10" s="58"/>
      <c r="D10" s="83" t="s">
        <v>64</v>
      </c>
      <c r="E10" s="69">
        <v>47600</v>
      </c>
      <c r="F10" s="68">
        <v>1.3</v>
      </c>
      <c r="G10" s="7" t="s">
        <v>52</v>
      </c>
      <c r="H10" s="65">
        <v>45200</v>
      </c>
      <c r="I10" s="70">
        <v>1.3</v>
      </c>
      <c r="J10" s="8" t="s">
        <v>55</v>
      </c>
      <c r="K10" s="65">
        <f t="shared" si="1"/>
        <v>2400</v>
      </c>
      <c r="L10" s="68">
        <v>0.7</v>
      </c>
      <c r="M10" s="8" t="s">
        <v>56</v>
      </c>
      <c r="N10" s="55"/>
    </row>
    <row r="11" spans="2:14" s="57" customFormat="1" ht="15" customHeight="1">
      <c r="B11" s="76"/>
      <c r="C11" s="87"/>
      <c r="D11" s="83" t="s">
        <v>65</v>
      </c>
      <c r="E11" s="69">
        <v>37100</v>
      </c>
      <c r="F11" s="68">
        <v>1</v>
      </c>
      <c r="G11" s="7" t="s">
        <v>51</v>
      </c>
      <c r="H11" s="65">
        <v>36900</v>
      </c>
      <c r="I11" s="70">
        <v>1.1</v>
      </c>
      <c r="J11" s="8" t="s">
        <v>51</v>
      </c>
      <c r="K11" s="65">
        <f t="shared" si="1"/>
        <v>200</v>
      </c>
      <c r="L11" s="68">
        <f t="shared" si="0"/>
        <v>0.06315124723713293</v>
      </c>
      <c r="M11" s="8" t="s">
        <v>57</v>
      </c>
      <c r="N11" s="55"/>
    </row>
    <row r="12" spans="2:14" ht="15" customHeight="1">
      <c r="B12" s="32" t="s">
        <v>0</v>
      </c>
      <c r="C12" s="32"/>
      <c r="D12" s="32"/>
      <c r="E12" s="12">
        <v>956600</v>
      </c>
      <c r="F12" s="13">
        <f aca="true" t="shared" si="2" ref="F12:F17">(E12/$E$17)*100</f>
        <v>26.028515454941225</v>
      </c>
      <c r="G12" s="7" t="s">
        <v>22</v>
      </c>
      <c r="H12" s="14">
        <v>925300</v>
      </c>
      <c r="I12" s="15">
        <f>(H12/$H$17)*100</f>
        <v>27.55099002530892</v>
      </c>
      <c r="J12" s="8" t="s">
        <v>22</v>
      </c>
      <c r="K12" s="12">
        <f t="shared" si="1"/>
        <v>31300</v>
      </c>
      <c r="L12" s="13">
        <f t="shared" si="0"/>
        <v>9.883170192611304</v>
      </c>
      <c r="M12" s="8" t="s">
        <v>32</v>
      </c>
      <c r="N12" s="55"/>
    </row>
    <row r="13" spans="2:14" ht="15" customHeight="1">
      <c r="B13" s="32" t="s">
        <v>1</v>
      </c>
      <c r="C13" s="32"/>
      <c r="D13" s="32"/>
      <c r="E13" s="12">
        <v>84200</v>
      </c>
      <c r="F13" s="13">
        <f t="shared" si="2"/>
        <v>2.2910317805833693</v>
      </c>
      <c r="G13" s="7" t="s">
        <v>16</v>
      </c>
      <c r="H13" s="14">
        <v>83300</v>
      </c>
      <c r="I13" s="15">
        <f>(H13/$H$17)*100</f>
        <v>2.4802739318147986</v>
      </c>
      <c r="J13" s="9" t="s">
        <v>28</v>
      </c>
      <c r="K13" s="12">
        <f t="shared" si="1"/>
        <v>900</v>
      </c>
      <c r="L13" s="13">
        <f t="shared" si="0"/>
        <v>0.2841806125670982</v>
      </c>
      <c r="M13" s="9" t="s">
        <v>58</v>
      </c>
      <c r="N13" s="55"/>
    </row>
    <row r="14" spans="2:14" ht="15" customHeight="1">
      <c r="B14" s="32" t="s">
        <v>77</v>
      </c>
      <c r="C14" s="32"/>
      <c r="D14" s="32"/>
      <c r="E14" s="12">
        <v>572600</v>
      </c>
      <c r="F14" s="13">
        <f t="shared" si="2"/>
        <v>15.580104484109707</v>
      </c>
      <c r="G14" s="7" t="s">
        <v>23</v>
      </c>
      <c r="H14" s="14">
        <v>509200</v>
      </c>
      <c r="I14" s="15">
        <f>(H14/$H$17)*100</f>
        <v>15.1615304451392</v>
      </c>
      <c r="J14" s="8" t="s">
        <v>29</v>
      </c>
      <c r="K14" s="12">
        <f t="shared" si="1"/>
        <v>63400</v>
      </c>
      <c r="L14" s="13">
        <f t="shared" si="0"/>
        <v>20.01894537417114</v>
      </c>
      <c r="M14" s="8" t="s">
        <v>33</v>
      </c>
      <c r="N14" s="55"/>
    </row>
    <row r="15" spans="2:14" ht="15" customHeight="1">
      <c r="B15" s="32" t="s">
        <v>3</v>
      </c>
      <c r="C15" s="32"/>
      <c r="D15" s="32"/>
      <c r="E15" s="12">
        <v>6700</v>
      </c>
      <c r="F15" s="13">
        <f t="shared" si="2"/>
        <v>0.1823030039181541</v>
      </c>
      <c r="G15" s="7" t="s">
        <v>21</v>
      </c>
      <c r="H15" s="14">
        <v>6500</v>
      </c>
      <c r="I15" s="15">
        <f>(H15/$H$17)*100</f>
        <v>0.19353878219443205</v>
      </c>
      <c r="J15" s="8" t="s">
        <v>30</v>
      </c>
      <c r="K15" s="12">
        <f t="shared" si="1"/>
        <v>200</v>
      </c>
      <c r="L15" s="13">
        <f t="shared" si="0"/>
        <v>0.06315124723713293</v>
      </c>
      <c r="M15" s="8" t="s">
        <v>33</v>
      </c>
      <c r="N15" s="55"/>
    </row>
    <row r="16" spans="2:14" s="56" customFormat="1" ht="15" customHeight="1">
      <c r="B16" s="32" t="s">
        <v>4</v>
      </c>
      <c r="C16" s="32"/>
      <c r="D16" s="32"/>
      <c r="E16" s="12">
        <v>12100</v>
      </c>
      <c r="F16" s="13">
        <f t="shared" si="2"/>
        <v>0.32923378319547236</v>
      </c>
      <c r="G16" s="8" t="s">
        <v>34</v>
      </c>
      <c r="H16" s="16" t="s">
        <v>15</v>
      </c>
      <c r="I16" s="16" t="s">
        <v>15</v>
      </c>
      <c r="J16" s="9" t="s">
        <v>15</v>
      </c>
      <c r="K16" s="12">
        <v>12100</v>
      </c>
      <c r="L16" s="13">
        <f t="shared" si="0"/>
        <v>3.8206504578465426</v>
      </c>
      <c r="M16" s="9" t="s">
        <v>59</v>
      </c>
      <c r="N16" s="55"/>
    </row>
    <row r="17" spans="2:14" ht="15" customHeight="1">
      <c r="B17" s="71" t="s">
        <v>2</v>
      </c>
      <c r="C17" s="71"/>
      <c r="D17" s="71"/>
      <c r="E17" s="17">
        <f>E5+E8+E12+E13+E14+E15+E16</f>
        <v>3675200</v>
      </c>
      <c r="F17" s="18">
        <f t="shared" si="2"/>
        <v>100</v>
      </c>
      <c r="G17" s="10" t="s">
        <v>50</v>
      </c>
      <c r="H17" s="17">
        <f>H5+H8+H12+H13+H14+H15</f>
        <v>3358500</v>
      </c>
      <c r="I17" s="19">
        <f>(H17/$H$17)*100</f>
        <v>100</v>
      </c>
      <c r="J17" s="11" t="s">
        <v>50</v>
      </c>
      <c r="K17" s="17">
        <f>E17-H17</f>
        <v>316700</v>
      </c>
      <c r="L17" s="18">
        <f>L5+L8+L12+L13+L14+L15+L16</f>
        <v>100</v>
      </c>
      <c r="M17" s="11" t="s">
        <v>60</v>
      </c>
      <c r="N17" s="55"/>
    </row>
    <row r="18" spans="11:12" ht="15" customHeight="1">
      <c r="K18" s="33"/>
      <c r="L18" s="33"/>
    </row>
    <row r="19" spans="11:12" ht="15" customHeight="1">
      <c r="K19" s="33"/>
      <c r="L19" s="33"/>
    </row>
    <row r="20" spans="2:13" ht="15" customHeight="1">
      <c r="B20" s="31"/>
      <c r="C20" s="31"/>
      <c r="D20" s="31"/>
      <c r="E20" s="31"/>
      <c r="F20" s="31"/>
      <c r="G20" s="31"/>
      <c r="H20" s="31"/>
      <c r="I20" s="31"/>
      <c r="J20" s="31"/>
      <c r="K20" s="31"/>
      <c r="L20" s="31"/>
      <c r="M20" s="31"/>
    </row>
    <row r="21" spans="2:14" ht="15" customHeight="1">
      <c r="B21" s="1"/>
      <c r="C21" s="1"/>
      <c r="D21" s="1"/>
      <c r="N21" s="59"/>
    </row>
    <row r="22" spans="2:14" ht="15" customHeight="1">
      <c r="B22" s="4"/>
      <c r="C22" s="4"/>
      <c r="D22" s="4"/>
      <c r="E22" s="48"/>
      <c r="N22" s="59"/>
    </row>
    <row r="23" spans="2:14" ht="15" customHeight="1">
      <c r="B23" s="60"/>
      <c r="C23" s="60"/>
      <c r="D23" s="60"/>
      <c r="E23" s="34"/>
      <c r="K23" s="33"/>
      <c r="N23" s="59"/>
    </row>
    <row r="24" spans="2:13" ht="15" customHeight="1">
      <c r="B24" s="30"/>
      <c r="C24" s="30"/>
      <c r="D24" s="30"/>
      <c r="E24" s="30"/>
      <c r="F24" s="30"/>
      <c r="G24" s="30"/>
      <c r="H24" s="30"/>
      <c r="I24" s="30"/>
      <c r="J24" s="30"/>
      <c r="K24" s="30"/>
      <c r="L24" s="30"/>
      <c r="M24" s="30"/>
    </row>
    <row r="25" ht="15" customHeight="1">
      <c r="E25" s="61"/>
    </row>
    <row r="26" ht="15" customHeight="1">
      <c r="F26" s="62"/>
    </row>
    <row r="27" ht="15" customHeight="1">
      <c r="E27" s="63"/>
    </row>
    <row r="28" ht="15" customHeight="1">
      <c r="D28" s="34"/>
    </row>
    <row r="29" ht="15" customHeight="1">
      <c r="E29" s="35"/>
    </row>
    <row r="30" spans="6:9" ht="15" customHeight="1">
      <c r="F30" s="35"/>
      <c r="G30" s="36"/>
      <c r="H30" s="36"/>
      <c r="I30" s="36"/>
    </row>
    <row r="31" ht="15" customHeight="1">
      <c r="D31" s="34"/>
    </row>
    <row r="32" ht="15" customHeight="1">
      <c r="D32" s="34"/>
    </row>
    <row r="33" ht="15" customHeight="1">
      <c r="D33" s="34"/>
    </row>
    <row r="34" ht="15" customHeight="1">
      <c r="D34" s="34"/>
    </row>
    <row r="35" ht="15" customHeight="1">
      <c r="D35" s="34"/>
    </row>
    <row r="36" ht="15" customHeight="1">
      <c r="D36" s="34"/>
    </row>
    <row r="37" ht="15" customHeight="1">
      <c r="D37" s="34"/>
    </row>
    <row r="38" ht="15" customHeight="1">
      <c r="D38" s="34"/>
    </row>
    <row r="39" ht="15" customHeight="1">
      <c r="D39" s="34"/>
    </row>
    <row r="40" ht="15" customHeight="1">
      <c r="D40" s="34"/>
    </row>
    <row r="41" ht="15" customHeight="1">
      <c r="D41" s="34"/>
    </row>
    <row r="42" ht="15" customHeight="1">
      <c r="D42" s="34"/>
    </row>
    <row r="43" ht="15" customHeight="1">
      <c r="D43" s="34"/>
    </row>
    <row r="44" ht="15" customHeight="1">
      <c r="D44" s="34"/>
    </row>
    <row r="45" ht="15" customHeight="1">
      <c r="D45" s="34"/>
    </row>
    <row r="46" ht="15" customHeight="1">
      <c r="D46" s="34"/>
    </row>
    <row r="47" ht="15" customHeight="1">
      <c r="D47" s="34"/>
    </row>
    <row r="48" ht="15" customHeight="1">
      <c r="D48" s="34"/>
    </row>
    <row r="49" ht="15" customHeight="1">
      <c r="D49" s="34"/>
    </row>
    <row r="50" ht="11.25">
      <c r="D50" s="34"/>
    </row>
    <row r="51" ht="11.25">
      <c r="D51" s="34"/>
    </row>
    <row r="52" ht="11.25">
      <c r="D52" s="34"/>
    </row>
    <row r="53" ht="11.25">
      <c r="D53" s="34"/>
    </row>
    <row r="54" ht="11.25">
      <c r="D54" s="34"/>
    </row>
  </sheetData>
  <sheetProtection/>
  <mergeCells count="17">
    <mergeCell ref="E3:G3"/>
    <mergeCell ref="H3:J3"/>
    <mergeCell ref="B9:C11"/>
    <mergeCell ref="B6:C7"/>
    <mergeCell ref="B1:J1"/>
    <mergeCell ref="B15:D15"/>
    <mergeCell ref="B16:D16"/>
    <mergeCell ref="B17:D17"/>
    <mergeCell ref="K3:M3"/>
    <mergeCell ref="B24:M24"/>
    <mergeCell ref="B20:M20"/>
    <mergeCell ref="B14:D14"/>
    <mergeCell ref="B23:D23"/>
    <mergeCell ref="B5:D5"/>
    <mergeCell ref="B8:D8"/>
    <mergeCell ref="B12:D12"/>
    <mergeCell ref="B13:D13"/>
  </mergeCells>
  <printOptions/>
  <pageMargins left="0.75" right="0.75" top="1" bottom="1"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1:L21"/>
  <sheetViews>
    <sheetView showGridLines="0" zoomScalePageLayoutView="0" workbookViewId="0" topLeftCell="A1">
      <selection activeCell="A1" sqref="A1"/>
    </sheetView>
  </sheetViews>
  <sheetFormatPr defaultColWidth="11.421875" defaultRowHeight="12.75"/>
  <cols>
    <col min="1" max="1" width="3.7109375" style="43" customWidth="1"/>
    <col min="2" max="2" width="5.57421875" style="43" customWidth="1"/>
    <col min="3" max="3" width="29.421875" style="43" customWidth="1"/>
    <col min="4" max="4" width="17.140625" style="43" customWidth="1"/>
    <col min="5" max="8" width="11.421875" style="43" customWidth="1"/>
    <col min="9" max="9" width="4.8515625" style="43" customWidth="1"/>
    <col min="10" max="10" width="6.00390625" style="43" customWidth="1"/>
    <col min="11" max="11" width="11.421875" style="43" customWidth="1"/>
    <col min="12" max="12" width="11.8515625" style="43" bestFit="1" customWidth="1"/>
    <col min="13" max="16384" width="11.421875" style="43" customWidth="1"/>
  </cols>
  <sheetData>
    <row r="1" spans="2:11" ht="15" customHeight="1">
      <c r="B1" s="44" t="s">
        <v>79</v>
      </c>
      <c r="C1" s="44"/>
      <c r="D1" s="45"/>
      <c r="E1" s="1"/>
      <c r="F1" s="1"/>
      <c r="G1" s="1"/>
      <c r="H1" s="1"/>
      <c r="I1" s="1"/>
      <c r="J1" s="1"/>
      <c r="K1" s="1"/>
    </row>
    <row r="2" spans="2:11" ht="15" customHeight="1">
      <c r="B2" s="44"/>
      <c r="C2" s="44"/>
      <c r="D2" s="45"/>
      <c r="E2" s="1"/>
      <c r="F2" s="1"/>
      <c r="G2" s="1"/>
      <c r="H2" s="1"/>
      <c r="I2" s="1"/>
      <c r="J2" s="1"/>
      <c r="K2" s="1"/>
    </row>
    <row r="3" spans="2:11" ht="15" customHeight="1">
      <c r="B3" s="88"/>
      <c r="C3" s="88"/>
      <c r="D3" s="21" t="s">
        <v>17</v>
      </c>
      <c r="E3" s="21" t="s">
        <v>18</v>
      </c>
      <c r="F3" s="1"/>
      <c r="G3" s="1"/>
      <c r="H3" s="1"/>
      <c r="I3" s="1"/>
      <c r="J3" s="1"/>
      <c r="K3" s="1"/>
    </row>
    <row r="4" spans="2:12" s="48" customFormat="1" ht="15" customHeight="1">
      <c r="B4" s="89" t="s">
        <v>69</v>
      </c>
      <c r="C4" s="89"/>
      <c r="D4" s="90">
        <v>1359500</v>
      </c>
      <c r="E4" s="91">
        <v>66</v>
      </c>
      <c r="F4" s="46"/>
      <c r="G4" s="47"/>
      <c r="H4" s="1"/>
      <c r="L4" s="46"/>
    </row>
    <row r="5" spans="2:12" ht="15" customHeight="1">
      <c r="B5" s="92"/>
      <c r="C5" s="93" t="s">
        <v>73</v>
      </c>
      <c r="D5" s="94">
        <v>198200</v>
      </c>
      <c r="E5" s="95">
        <v>9.6</v>
      </c>
      <c r="F5" s="46"/>
      <c r="G5" s="49"/>
      <c r="H5" s="1"/>
      <c r="J5" s="1"/>
      <c r="K5" s="1"/>
      <c r="L5" s="50"/>
    </row>
    <row r="6" spans="2:12" ht="15" customHeight="1">
      <c r="B6" s="92"/>
      <c r="C6" s="20" t="s">
        <v>74</v>
      </c>
      <c r="D6" s="94">
        <v>2200</v>
      </c>
      <c r="E6" s="95">
        <v>0.1</v>
      </c>
      <c r="F6" s="1"/>
      <c r="G6" s="49"/>
      <c r="H6" s="1"/>
      <c r="J6" s="1"/>
      <c r="K6" s="1"/>
      <c r="L6" s="50"/>
    </row>
    <row r="7" spans="2:11" ht="15" customHeight="1">
      <c r="B7" s="89" t="s">
        <v>70</v>
      </c>
      <c r="C7" s="89"/>
      <c r="D7" s="90">
        <v>229800</v>
      </c>
      <c r="E7" s="96">
        <v>11</v>
      </c>
      <c r="F7" s="46"/>
      <c r="G7" s="47"/>
      <c r="H7" s="1"/>
      <c r="I7" s="1"/>
      <c r="J7" s="1"/>
      <c r="K7" s="1"/>
    </row>
    <row r="8" spans="2:11" ht="15" customHeight="1">
      <c r="B8" s="92"/>
      <c r="C8" s="93" t="s">
        <v>73</v>
      </c>
      <c r="D8" s="94">
        <v>21900</v>
      </c>
      <c r="E8" s="95">
        <v>1.1</v>
      </c>
      <c r="F8" s="1"/>
      <c r="G8" s="49"/>
      <c r="H8" s="1"/>
      <c r="I8" s="1"/>
      <c r="J8" s="1"/>
      <c r="K8" s="1"/>
    </row>
    <row r="9" spans="2:12" ht="15" customHeight="1">
      <c r="B9" s="92"/>
      <c r="C9" s="20" t="s">
        <v>74</v>
      </c>
      <c r="D9" s="94">
        <v>700</v>
      </c>
      <c r="E9" s="97">
        <v>0.03</v>
      </c>
      <c r="F9" s="1"/>
      <c r="G9" s="51"/>
      <c r="H9" s="1"/>
      <c r="I9" s="1"/>
      <c r="J9" s="1"/>
      <c r="K9" s="1"/>
      <c r="L9" s="50"/>
    </row>
    <row r="10" spans="2:11" ht="15" customHeight="1">
      <c r="B10" s="89" t="s">
        <v>71</v>
      </c>
      <c r="C10" s="89"/>
      <c r="D10" s="90">
        <v>478000</v>
      </c>
      <c r="E10" s="96">
        <v>23</v>
      </c>
      <c r="F10" s="1"/>
      <c r="G10" s="47"/>
      <c r="H10" s="1"/>
      <c r="I10" s="1"/>
      <c r="J10" s="1"/>
      <c r="K10" s="1"/>
    </row>
    <row r="11" spans="2:11" ht="15" customHeight="1">
      <c r="B11" s="92"/>
      <c r="C11" s="93" t="s">
        <v>73</v>
      </c>
      <c r="D11" s="94">
        <v>44400</v>
      </c>
      <c r="E11" s="98">
        <v>2.1</v>
      </c>
      <c r="F11" s="1"/>
      <c r="G11" s="49"/>
      <c r="H11" s="1"/>
      <c r="I11" s="1"/>
      <c r="J11" s="1"/>
      <c r="K11" s="1"/>
    </row>
    <row r="12" spans="2:11" ht="15" customHeight="1">
      <c r="B12" s="92"/>
      <c r="C12" s="20" t="s">
        <v>74</v>
      </c>
      <c r="D12" s="94">
        <v>6600</v>
      </c>
      <c r="E12" s="95">
        <v>0.3</v>
      </c>
      <c r="F12" s="1"/>
      <c r="G12" s="49"/>
      <c r="H12" s="1"/>
      <c r="I12" s="1"/>
      <c r="J12" s="1"/>
      <c r="K12" s="1"/>
    </row>
    <row r="13" spans="2:11" ht="15" customHeight="1">
      <c r="B13" s="89" t="s">
        <v>72</v>
      </c>
      <c r="C13" s="89"/>
      <c r="D13" s="90">
        <f>D10+D7+D4</f>
        <v>2067300</v>
      </c>
      <c r="E13" s="96">
        <v>100</v>
      </c>
      <c r="F13" s="46"/>
      <c r="G13" s="47"/>
      <c r="H13" s="1"/>
      <c r="I13" s="1"/>
      <c r="J13" s="1"/>
      <c r="K13" s="1"/>
    </row>
    <row r="14" spans="2:11" ht="15" customHeight="1">
      <c r="B14" s="92"/>
      <c r="C14" s="93" t="s">
        <v>73</v>
      </c>
      <c r="D14" s="94">
        <f>D5+D8+D11</f>
        <v>264500</v>
      </c>
      <c r="E14" s="98">
        <v>12.8</v>
      </c>
      <c r="F14" s="1"/>
      <c r="G14" s="49"/>
      <c r="H14" s="1"/>
      <c r="I14" s="1"/>
      <c r="J14" s="1"/>
      <c r="K14" s="1"/>
    </row>
    <row r="15" spans="2:11" ht="15" customHeight="1">
      <c r="B15" s="92"/>
      <c r="C15" s="20" t="s">
        <v>74</v>
      </c>
      <c r="D15" s="94">
        <f>D12+D9+D6</f>
        <v>9500</v>
      </c>
      <c r="E15" s="98">
        <v>0.5</v>
      </c>
      <c r="F15" s="1"/>
      <c r="G15" s="49"/>
      <c r="H15" s="1"/>
      <c r="I15" s="1"/>
      <c r="J15" s="1"/>
      <c r="K15" s="1"/>
    </row>
    <row r="16" spans="3:11" ht="15" customHeight="1">
      <c r="C16" s="1"/>
      <c r="D16" s="3"/>
      <c r="E16" s="52"/>
      <c r="F16" s="1"/>
      <c r="G16" s="49"/>
      <c r="H16" s="1"/>
      <c r="I16" s="1"/>
      <c r="J16" s="1"/>
      <c r="K16" s="1"/>
    </row>
    <row r="17" spans="2:11" ht="15" customHeight="1">
      <c r="B17" s="44"/>
      <c r="C17" s="44"/>
      <c r="D17" s="45"/>
      <c r="E17" s="1"/>
      <c r="F17" s="1"/>
      <c r="G17" s="1"/>
      <c r="H17" s="1"/>
      <c r="I17" s="1"/>
      <c r="J17" s="1"/>
      <c r="K17" s="1"/>
    </row>
    <row r="18" spans="2:11" ht="15" customHeight="1">
      <c r="B18" s="44"/>
      <c r="C18" s="44"/>
      <c r="D18" s="45"/>
      <c r="E18" s="1"/>
      <c r="F18" s="1"/>
      <c r="G18" s="1"/>
      <c r="H18" s="1"/>
      <c r="I18" s="1"/>
      <c r="J18" s="1"/>
      <c r="K18" s="1"/>
    </row>
    <row r="19" spans="4:11" ht="15" customHeight="1">
      <c r="D19" s="45"/>
      <c r="E19" s="1"/>
      <c r="F19" s="1"/>
      <c r="G19" s="1"/>
      <c r="H19" s="1"/>
      <c r="I19" s="1"/>
      <c r="J19" s="1"/>
      <c r="K19" s="1"/>
    </row>
    <row r="20" spans="2:11" ht="15" customHeight="1">
      <c r="B20" s="1"/>
      <c r="C20" s="1"/>
      <c r="D20" s="45"/>
      <c r="E20" s="1"/>
      <c r="F20" s="1"/>
      <c r="G20" s="1"/>
      <c r="H20" s="1"/>
      <c r="I20" s="1"/>
      <c r="J20" s="1"/>
      <c r="K20" s="1"/>
    </row>
    <row r="21" spans="2:11" ht="15" customHeight="1">
      <c r="B21" s="1"/>
      <c r="C21" s="1"/>
      <c r="D21" s="45"/>
      <c r="E21" s="1"/>
      <c r="F21" s="1"/>
      <c r="G21" s="1"/>
      <c r="H21" s="1"/>
      <c r="I21" s="1"/>
      <c r="J21" s="1"/>
      <c r="K21" s="1"/>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sheetData>
  <sheetProtection/>
  <mergeCells count="1">
    <mergeCell ref="B3:C3"/>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Z12"/>
  <sheetViews>
    <sheetView showGridLines="0" zoomScalePageLayoutView="0" workbookViewId="0" topLeftCell="A1">
      <selection activeCell="A1" sqref="A1"/>
    </sheetView>
  </sheetViews>
  <sheetFormatPr defaultColWidth="11.421875" defaultRowHeight="12.75"/>
  <cols>
    <col min="1" max="1" width="3.7109375" style="38" customWidth="1"/>
    <col min="2" max="2" width="19.00390625" style="38" customWidth="1"/>
    <col min="3" max="26" width="5.7109375" style="38" customWidth="1"/>
    <col min="27" max="16384" width="11.421875" style="38" customWidth="1"/>
  </cols>
  <sheetData>
    <row r="1" spans="2:26" ht="15" customHeight="1">
      <c r="B1" s="64" t="s">
        <v>80</v>
      </c>
      <c r="C1" s="64"/>
      <c r="D1" s="64"/>
      <c r="E1" s="64"/>
      <c r="F1" s="64"/>
      <c r="G1" s="64"/>
      <c r="H1" s="64"/>
      <c r="I1" s="64"/>
      <c r="J1" s="64"/>
      <c r="K1" s="64"/>
      <c r="L1" s="64"/>
      <c r="M1" s="64"/>
      <c r="N1" s="64"/>
      <c r="O1" s="64"/>
      <c r="P1" s="64"/>
      <c r="Q1" s="64"/>
      <c r="R1" s="64"/>
      <c r="S1" s="64"/>
      <c r="T1" s="64"/>
      <c r="U1" s="64"/>
      <c r="V1" s="64"/>
      <c r="W1" s="64"/>
      <c r="X1" s="64"/>
      <c r="Y1" s="64"/>
      <c r="Z1" s="64"/>
    </row>
    <row r="2" ht="15" customHeight="1"/>
    <row r="3" spans="2:26" ht="15" customHeight="1">
      <c r="B3" s="104"/>
      <c r="C3" s="103">
        <v>2006</v>
      </c>
      <c r="D3" s="103"/>
      <c r="E3" s="103"/>
      <c r="F3" s="103"/>
      <c r="G3" s="103">
        <v>2007</v>
      </c>
      <c r="H3" s="103"/>
      <c r="I3" s="103"/>
      <c r="J3" s="103"/>
      <c r="K3" s="103">
        <v>2008</v>
      </c>
      <c r="L3" s="103"/>
      <c r="M3" s="103"/>
      <c r="N3" s="103"/>
      <c r="O3" s="103">
        <v>2009</v>
      </c>
      <c r="P3" s="103"/>
      <c r="Q3" s="103"/>
      <c r="R3" s="103"/>
      <c r="S3" s="103">
        <v>2010</v>
      </c>
      <c r="T3" s="103"/>
      <c r="U3" s="103"/>
      <c r="V3" s="103"/>
      <c r="W3" s="103">
        <v>2011</v>
      </c>
      <c r="X3" s="103"/>
      <c r="Y3" s="103"/>
      <c r="Z3" s="103"/>
    </row>
    <row r="4" spans="2:26" ht="15" customHeight="1">
      <c r="B4" s="105"/>
      <c r="C4" s="99" t="s">
        <v>47</v>
      </c>
      <c r="D4" s="99" t="s">
        <v>46</v>
      </c>
      <c r="E4" s="99" t="s">
        <v>45</v>
      </c>
      <c r="F4" s="99" t="s">
        <v>44</v>
      </c>
      <c r="G4" s="99" t="s">
        <v>47</v>
      </c>
      <c r="H4" s="99" t="s">
        <v>46</v>
      </c>
      <c r="I4" s="99" t="s">
        <v>45</v>
      </c>
      <c r="J4" s="99" t="s">
        <v>44</v>
      </c>
      <c r="K4" s="99" t="s">
        <v>47</v>
      </c>
      <c r="L4" s="99" t="s">
        <v>46</v>
      </c>
      <c r="M4" s="99" t="s">
        <v>45</v>
      </c>
      <c r="N4" s="99" t="s">
        <v>44</v>
      </c>
      <c r="O4" s="99" t="s">
        <v>47</v>
      </c>
      <c r="P4" s="99" t="s">
        <v>46</v>
      </c>
      <c r="Q4" s="99" t="s">
        <v>45</v>
      </c>
      <c r="R4" s="99" t="s">
        <v>44</v>
      </c>
      <c r="S4" s="99" t="s">
        <v>47</v>
      </c>
      <c r="T4" s="99" t="s">
        <v>46</v>
      </c>
      <c r="U4" s="99" t="s">
        <v>45</v>
      </c>
      <c r="V4" s="99" t="s">
        <v>44</v>
      </c>
      <c r="W4" s="99" t="s">
        <v>47</v>
      </c>
      <c r="X4" s="99" t="s">
        <v>46</v>
      </c>
      <c r="Y4" s="99" t="s">
        <v>45</v>
      </c>
      <c r="Z4" s="99" t="s">
        <v>44</v>
      </c>
    </row>
    <row r="5" spans="2:26" ht="15" customHeight="1">
      <c r="B5" s="100" t="s">
        <v>43</v>
      </c>
      <c r="C5" s="101">
        <v>4.136169846465787</v>
      </c>
      <c r="D5" s="101">
        <v>2.6356074526307394</v>
      </c>
      <c r="E5" s="101">
        <v>0.8689212929044565</v>
      </c>
      <c r="F5" s="101">
        <v>-0.09176484060308132</v>
      </c>
      <c r="G5" s="101">
        <v>-3.0175280685600714</v>
      </c>
      <c r="H5" s="101">
        <v>-5.090808008784342</v>
      </c>
      <c r="I5" s="101">
        <v>-6.767466924915267</v>
      </c>
      <c r="J5" s="101">
        <v>-8.37166833946693</v>
      </c>
      <c r="K5" s="101">
        <v>-7.206725867092622</v>
      </c>
      <c r="L5" s="101">
        <v>-5.944695637781827</v>
      </c>
      <c r="M5" s="101">
        <v>-4.315578906454187</v>
      </c>
      <c r="N5" s="101">
        <v>-2.3892172498983677</v>
      </c>
      <c r="O5" s="101">
        <v>0.59517380214682</v>
      </c>
      <c r="P5" s="101">
        <v>4.396660366828287</v>
      </c>
      <c r="Q5" s="101">
        <v>10.218603633180123</v>
      </c>
      <c r="R5" s="101">
        <v>12.175453574870488</v>
      </c>
      <c r="S5" s="101">
        <v>11.646625053158255</v>
      </c>
      <c r="T5" s="101">
        <v>10.050741204981751</v>
      </c>
      <c r="U5" s="101">
        <v>5.439993899784912</v>
      </c>
      <c r="V5" s="101">
        <v>4.36883873552385</v>
      </c>
      <c r="W5" s="101">
        <v>4.282856156250747</v>
      </c>
      <c r="X5" s="101">
        <v>3.608306635863534</v>
      </c>
      <c r="Y5" s="101">
        <v>3.30026315016283</v>
      </c>
      <c r="Z5" s="101">
        <v>2.820557765741949</v>
      </c>
    </row>
    <row r="6" spans="2:26" s="39" customFormat="1" ht="15" customHeight="1">
      <c r="B6" s="100" t="s">
        <v>42</v>
      </c>
      <c r="C6" s="102">
        <v>6.138865368331925</v>
      </c>
      <c r="D6" s="102">
        <v>1.6977225672877738</v>
      </c>
      <c r="E6" s="102">
        <v>-0.40567951318458695</v>
      </c>
      <c r="F6" s="102">
        <v>-6.757843925985519</v>
      </c>
      <c r="G6" s="102">
        <v>-6.820901475867569</v>
      </c>
      <c r="H6" s="102">
        <v>-8.224755700325737</v>
      </c>
      <c r="I6" s="102">
        <v>-9.57230142566191</v>
      </c>
      <c r="J6" s="102">
        <v>-9.792924935289038</v>
      </c>
      <c r="K6" s="102">
        <v>-15.111301369863018</v>
      </c>
      <c r="L6" s="102">
        <v>-9.804791481810115</v>
      </c>
      <c r="M6" s="102">
        <v>-6.981981981981978</v>
      </c>
      <c r="N6" s="102">
        <v>4.065040650406515</v>
      </c>
      <c r="O6" s="102">
        <v>21.734745335350468</v>
      </c>
      <c r="P6" s="102">
        <v>27.791441219872116</v>
      </c>
      <c r="Q6" s="102">
        <v>25.18159806295399</v>
      </c>
      <c r="R6" s="102">
        <v>24.402573529411775</v>
      </c>
      <c r="S6" s="102">
        <v>10.687655343827673</v>
      </c>
      <c r="T6" s="102">
        <v>1.4241724403387224</v>
      </c>
      <c r="U6" s="102">
        <v>1.5473887814313247</v>
      </c>
      <c r="V6" s="102">
        <v>-2.9922423346878446</v>
      </c>
      <c r="W6" s="102">
        <v>-2.919161676646709</v>
      </c>
      <c r="X6" s="102">
        <v>-2.352941176470591</v>
      </c>
      <c r="Y6" s="102">
        <v>-0.6857142857142895</v>
      </c>
      <c r="Z6" s="102">
        <v>1.8659558263518727</v>
      </c>
    </row>
    <row r="7" spans="2:26" ht="15" customHeight="1">
      <c r="B7" s="23" t="s">
        <v>41</v>
      </c>
      <c r="C7" s="101">
        <v>2.3011221608579158</v>
      </c>
      <c r="D7" s="101">
        <v>3.0369103572188916</v>
      </c>
      <c r="E7" s="101">
        <v>2.5468888164936976</v>
      </c>
      <c r="F7" s="101">
        <v>2.688635329287359</v>
      </c>
      <c r="G7" s="101">
        <v>2.6024590634084133</v>
      </c>
      <c r="H7" s="101">
        <v>2.0689248039380326</v>
      </c>
      <c r="I7" s="101">
        <v>2.459579972088899</v>
      </c>
      <c r="J7" s="101">
        <v>1.8758281833173296</v>
      </c>
      <c r="K7" s="101">
        <v>1.592352415026843</v>
      </c>
      <c r="L7" s="101">
        <v>0.4740464569976899</v>
      </c>
      <c r="M7" s="101">
        <v>-0.4848025797078326</v>
      </c>
      <c r="N7" s="101">
        <v>-2.324466969205119</v>
      </c>
      <c r="O7" s="101">
        <v>-4.294540644170086</v>
      </c>
      <c r="P7" s="101">
        <v>-3.7264344148871364</v>
      </c>
      <c r="Q7" s="101">
        <v>-3.0979113578955553</v>
      </c>
      <c r="R7" s="101">
        <v>-1.0476838590216309</v>
      </c>
      <c r="S7" s="101">
        <v>0.9716887836066279</v>
      </c>
      <c r="T7" s="101">
        <v>1.6277476002336533</v>
      </c>
      <c r="U7" s="101">
        <v>1.9236820045244185</v>
      </c>
      <c r="V7" s="101">
        <v>1.7679785228765565</v>
      </c>
      <c r="W7" s="101">
        <v>2.341498969330469</v>
      </c>
      <c r="X7" s="101">
        <v>1.7143684715508867</v>
      </c>
      <c r="Y7" s="101">
        <v>1.5498286355514201</v>
      </c>
      <c r="Z7" s="101">
        <v>1.1923765134829845</v>
      </c>
    </row>
    <row r="8" spans="2:26" ht="15" customHeight="1">
      <c r="B8" s="24"/>
      <c r="C8" s="40"/>
      <c r="D8" s="40"/>
      <c r="E8" s="40"/>
      <c r="F8" s="40"/>
      <c r="G8" s="40"/>
      <c r="H8" s="40"/>
      <c r="I8" s="40"/>
      <c r="J8" s="40"/>
      <c r="K8" s="40"/>
      <c r="L8" s="40"/>
      <c r="M8" s="40"/>
      <c r="N8" s="40"/>
      <c r="O8" s="40"/>
      <c r="P8" s="40"/>
      <c r="Q8" s="40"/>
      <c r="R8" s="40"/>
      <c r="S8" s="40"/>
      <c r="T8" s="40"/>
      <c r="U8" s="40"/>
      <c r="V8" s="40"/>
      <c r="W8" s="40"/>
      <c r="X8" s="40"/>
      <c r="Y8" s="40"/>
      <c r="Z8" s="40"/>
    </row>
    <row r="9" ht="15" customHeight="1">
      <c r="B9" s="37"/>
    </row>
    <row r="10" ht="15" customHeight="1">
      <c r="B10" s="37"/>
    </row>
    <row r="11" spans="2:23" ht="15" customHeight="1">
      <c r="B11" s="37"/>
      <c r="S11" s="41"/>
      <c r="W11" s="41"/>
    </row>
    <row r="12" ht="15" customHeight="1">
      <c r="B12" s="37"/>
    </row>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sheetData>
  <sheetProtection/>
  <mergeCells count="8">
    <mergeCell ref="B1:Z1"/>
    <mergeCell ref="B3:B4"/>
    <mergeCell ref="W3:Z3"/>
    <mergeCell ref="C3:F3"/>
    <mergeCell ref="G3:J3"/>
    <mergeCell ref="K3:N3"/>
    <mergeCell ref="O3:R3"/>
    <mergeCell ref="S3:V3"/>
  </mergeCells>
  <printOptions/>
  <pageMargins left="0.75" right="0.75" top="1" bottom="1"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N16"/>
  <sheetViews>
    <sheetView showGridLines="0" zoomScalePageLayoutView="0" workbookViewId="0" topLeftCell="A1">
      <selection activeCell="A1" sqref="A1"/>
    </sheetView>
  </sheetViews>
  <sheetFormatPr defaultColWidth="11.421875" defaultRowHeight="12.75"/>
  <cols>
    <col min="1" max="1" width="3.7109375" style="43" customWidth="1"/>
    <col min="2" max="2" width="29.421875" style="43" customWidth="1"/>
    <col min="3" max="14" width="8.7109375" style="43" customWidth="1"/>
    <col min="15" max="16384" width="11.421875" style="43" customWidth="1"/>
  </cols>
  <sheetData>
    <row r="1" ht="15" customHeight="1">
      <c r="B1" s="42" t="s">
        <v>81</v>
      </c>
    </row>
    <row r="2" ht="15" customHeight="1">
      <c r="B2" s="42"/>
    </row>
    <row r="3" spans="2:14" ht="15" customHeight="1">
      <c r="B3" s="20"/>
      <c r="C3" s="21">
        <v>2000</v>
      </c>
      <c r="D3" s="21">
        <v>2001</v>
      </c>
      <c r="E3" s="21">
        <v>2002</v>
      </c>
      <c r="F3" s="21">
        <v>2003</v>
      </c>
      <c r="G3" s="21">
        <v>2004</v>
      </c>
      <c r="H3" s="21">
        <v>2005</v>
      </c>
      <c r="I3" s="21">
        <v>2006</v>
      </c>
      <c r="J3" s="25">
        <v>2007</v>
      </c>
      <c r="K3" s="25">
        <v>2008</v>
      </c>
      <c r="L3" s="25">
        <v>2009</v>
      </c>
      <c r="M3" s="25">
        <v>2010</v>
      </c>
      <c r="N3" s="25">
        <v>2011</v>
      </c>
    </row>
    <row r="4" spans="2:14" ht="15" customHeight="1">
      <c r="B4" s="22" t="s">
        <v>75</v>
      </c>
      <c r="C4" s="26">
        <v>1267064</v>
      </c>
      <c r="D4" s="27">
        <v>1250141</v>
      </c>
      <c r="E4" s="27">
        <v>1271252</v>
      </c>
      <c r="F4" s="27">
        <v>1333074</v>
      </c>
      <c r="G4" s="27">
        <v>1435077</v>
      </c>
      <c r="H4" s="27">
        <v>1495665</v>
      </c>
      <c r="I4" s="27">
        <v>1496205</v>
      </c>
      <c r="J4" s="27">
        <v>1377493</v>
      </c>
      <c r="K4" s="27">
        <v>1342289</v>
      </c>
      <c r="L4" s="27">
        <v>1483077</v>
      </c>
      <c r="M4" s="27">
        <v>1544175</v>
      </c>
      <c r="N4" s="27">
        <v>1589316</v>
      </c>
    </row>
    <row r="5" spans="2:14" ht="15" customHeight="1">
      <c r="B5" s="22" t="s">
        <v>19</v>
      </c>
      <c r="C5" s="26">
        <v>1096851</v>
      </c>
      <c r="D5" s="26">
        <v>1073487</v>
      </c>
      <c r="E5" s="26">
        <v>1090348</v>
      </c>
      <c r="F5" s="26">
        <v>1144217</v>
      </c>
      <c r="G5" s="26">
        <v>1238460</v>
      </c>
      <c r="H5" s="26">
        <v>1289540</v>
      </c>
      <c r="I5" s="26">
        <v>1278753</v>
      </c>
      <c r="J5" s="27">
        <v>1172113</v>
      </c>
      <c r="K5" s="27">
        <v>1141925</v>
      </c>
      <c r="L5" s="27">
        <v>1259599</v>
      </c>
      <c r="M5" s="27">
        <v>1323391</v>
      </c>
      <c r="N5" s="106">
        <v>1369200</v>
      </c>
    </row>
    <row r="6" spans="2:14" ht="15" customHeight="1">
      <c r="B6" s="22" t="s">
        <v>20</v>
      </c>
      <c r="C6" s="26">
        <v>170213</v>
      </c>
      <c r="D6" s="26">
        <v>176654</v>
      </c>
      <c r="E6" s="26">
        <v>180904</v>
      </c>
      <c r="F6" s="26">
        <v>188857</v>
      </c>
      <c r="G6" s="26">
        <v>196617</v>
      </c>
      <c r="H6" s="26">
        <v>206125</v>
      </c>
      <c r="I6" s="26">
        <v>217452</v>
      </c>
      <c r="J6" s="27">
        <v>205380</v>
      </c>
      <c r="K6" s="27">
        <v>200364</v>
      </c>
      <c r="L6" s="27">
        <v>223478</v>
      </c>
      <c r="M6" s="27">
        <v>220784</v>
      </c>
      <c r="N6" s="106">
        <v>220100</v>
      </c>
    </row>
    <row r="7" spans="2:14" ht="15" customHeight="1">
      <c r="B7" s="22" t="s">
        <v>5</v>
      </c>
      <c r="C7" s="26">
        <v>710902</v>
      </c>
      <c r="D7" s="26">
        <v>733099</v>
      </c>
      <c r="E7" s="26">
        <v>751128</v>
      </c>
      <c r="F7" s="26">
        <v>766435</v>
      </c>
      <c r="G7" s="26">
        <v>786121</v>
      </c>
      <c r="H7" s="26">
        <v>800959</v>
      </c>
      <c r="I7" s="26">
        <v>803963</v>
      </c>
      <c r="J7" s="27">
        <v>813150</v>
      </c>
      <c r="K7" s="27">
        <v>848806</v>
      </c>
      <c r="L7" s="27">
        <v>883337</v>
      </c>
      <c r="M7" s="27">
        <v>914950</v>
      </c>
      <c r="N7" s="27">
        <v>956585</v>
      </c>
    </row>
    <row r="8" spans="2:14" ht="15" customHeight="1">
      <c r="B8" s="22" t="s">
        <v>6</v>
      </c>
      <c r="C8" s="26">
        <v>104400</v>
      </c>
      <c r="D8" s="26">
        <v>105000</v>
      </c>
      <c r="E8" s="26">
        <v>105400</v>
      </c>
      <c r="F8" s="26">
        <v>111200</v>
      </c>
      <c r="G8" s="26">
        <v>111500</v>
      </c>
      <c r="H8" s="26">
        <v>112623</v>
      </c>
      <c r="I8" s="26">
        <v>101548</v>
      </c>
      <c r="J8" s="27">
        <v>101029</v>
      </c>
      <c r="K8" s="27">
        <v>97000</v>
      </c>
      <c r="L8" s="27">
        <v>91917</v>
      </c>
      <c r="M8" s="27">
        <v>87718</v>
      </c>
      <c r="N8" s="27">
        <v>84206</v>
      </c>
    </row>
    <row r="9" spans="2:14" ht="15" customHeight="1">
      <c r="B9" s="22" t="s">
        <v>7</v>
      </c>
      <c r="C9" s="26">
        <v>446987</v>
      </c>
      <c r="D9" s="26">
        <v>413603</v>
      </c>
      <c r="E9" s="26">
        <v>394702</v>
      </c>
      <c r="F9" s="26">
        <v>373115</v>
      </c>
      <c r="G9" s="26">
        <v>369900</v>
      </c>
      <c r="H9" s="28">
        <v>401582</v>
      </c>
      <c r="I9" s="28">
        <v>393175</v>
      </c>
      <c r="J9" s="27">
        <v>348886</v>
      </c>
      <c r="K9" s="27">
        <v>323994</v>
      </c>
      <c r="L9" s="27">
        <v>348390</v>
      </c>
      <c r="M9" s="27">
        <v>360721</v>
      </c>
      <c r="N9" s="27">
        <v>369000</v>
      </c>
    </row>
    <row r="10" spans="2:14" ht="15" customHeight="1">
      <c r="B10" s="22" t="s">
        <v>8</v>
      </c>
      <c r="C10" s="26">
        <v>32249</v>
      </c>
      <c r="D10" s="26">
        <v>36998</v>
      </c>
      <c r="E10" s="26">
        <v>43940</v>
      </c>
      <c r="F10" s="26">
        <v>47614</v>
      </c>
      <c r="G10" s="26">
        <v>48101</v>
      </c>
      <c r="H10" s="28">
        <v>34556</v>
      </c>
      <c r="I10" s="28">
        <v>23472</v>
      </c>
      <c r="J10" s="27">
        <v>22692</v>
      </c>
      <c r="K10" s="27">
        <v>25147</v>
      </c>
      <c r="L10" s="27">
        <v>35669</v>
      </c>
      <c r="M10" s="27">
        <v>44511</v>
      </c>
      <c r="N10" s="27">
        <v>47550</v>
      </c>
    </row>
    <row r="11" spans="2:14" ht="15" customHeight="1">
      <c r="B11" s="22" t="s">
        <v>9</v>
      </c>
      <c r="C11" s="26">
        <v>0</v>
      </c>
      <c r="D11" s="26">
        <v>0</v>
      </c>
      <c r="E11" s="26">
        <v>2763</v>
      </c>
      <c r="F11" s="26">
        <v>27121</v>
      </c>
      <c r="G11" s="26">
        <v>32376</v>
      </c>
      <c r="H11" s="28">
        <v>41509</v>
      </c>
      <c r="I11" s="28">
        <v>59965</v>
      </c>
      <c r="J11" s="27">
        <v>68384</v>
      </c>
      <c r="K11" s="27">
        <v>67330</v>
      </c>
      <c r="L11" s="27">
        <v>58464</v>
      </c>
      <c r="M11" s="27">
        <v>50847</v>
      </c>
      <c r="N11" s="27">
        <v>37050</v>
      </c>
    </row>
    <row r="12" spans="2:14" ht="15" customHeight="1">
      <c r="B12" s="22" t="s">
        <v>76</v>
      </c>
      <c r="C12" s="26">
        <v>765907</v>
      </c>
      <c r="D12" s="26">
        <v>723089</v>
      </c>
      <c r="E12" s="26">
        <v>668036</v>
      </c>
      <c r="F12" s="26">
        <v>634163</v>
      </c>
      <c r="G12" s="26">
        <v>621648</v>
      </c>
      <c r="H12" s="26">
        <v>609385</v>
      </c>
      <c r="I12" s="26">
        <v>598541</v>
      </c>
      <c r="J12" s="28">
        <v>585550</v>
      </c>
      <c r="K12" s="27">
        <v>575157</v>
      </c>
      <c r="L12" s="27">
        <v>583151</v>
      </c>
      <c r="M12" s="27">
        <v>576271</v>
      </c>
      <c r="N12" s="27">
        <v>572619</v>
      </c>
    </row>
    <row r="13" spans="2:14" ht="15" customHeight="1">
      <c r="B13" s="22" t="s">
        <v>10</v>
      </c>
      <c r="C13" s="26">
        <v>14984</v>
      </c>
      <c r="D13" s="26">
        <v>14036</v>
      </c>
      <c r="E13" s="26">
        <v>13386</v>
      </c>
      <c r="F13" s="26">
        <v>12515</v>
      </c>
      <c r="G13" s="26">
        <v>11566</v>
      </c>
      <c r="H13" s="26">
        <v>6757</v>
      </c>
      <c r="I13" s="26">
        <v>6205</v>
      </c>
      <c r="J13" s="27">
        <v>5310</v>
      </c>
      <c r="K13" s="27">
        <v>5087</v>
      </c>
      <c r="L13" s="27">
        <v>5792</v>
      </c>
      <c r="M13" s="27">
        <v>6353</v>
      </c>
      <c r="N13" s="27">
        <v>6714</v>
      </c>
    </row>
    <row r="14" spans="2:14" ht="15" customHeight="1">
      <c r="B14" s="22" t="s">
        <v>11</v>
      </c>
      <c r="C14" s="26">
        <v>0</v>
      </c>
      <c r="D14" s="26">
        <v>4633</v>
      </c>
      <c r="E14" s="26">
        <v>8175</v>
      </c>
      <c r="F14" s="26">
        <v>8479</v>
      </c>
      <c r="G14" s="26">
        <v>9124</v>
      </c>
      <c r="H14" s="26">
        <v>9963</v>
      </c>
      <c r="I14" s="26">
        <v>10991</v>
      </c>
      <c r="J14" s="27">
        <v>12033</v>
      </c>
      <c r="K14" s="27">
        <v>12708</v>
      </c>
      <c r="L14" s="27">
        <v>12764</v>
      </c>
      <c r="M14" s="27">
        <v>13097</v>
      </c>
      <c r="N14" s="27">
        <v>12119</v>
      </c>
    </row>
    <row r="15" ht="15" customHeight="1">
      <c r="B15" s="42"/>
    </row>
    <row r="16" spans="2:8" ht="15" customHeight="1">
      <c r="B16" s="30"/>
      <c r="C16" s="30"/>
      <c r="D16" s="30"/>
      <c r="E16" s="30"/>
      <c r="F16" s="30"/>
      <c r="G16" s="30"/>
      <c r="H16" s="30"/>
    </row>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mergeCells count="1">
    <mergeCell ref="B16:H16"/>
  </mergeCells>
  <printOptions/>
  <pageMargins left="0.75" right="0.75" top="1" bottom="1" header="0.4921259845" footer="0.4921259845"/>
  <pageSetup fitToHeight="1" fitToWidth="1" horizontalDpi="600" verticalDpi="600" orientation="landscape"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tbetty</cp:lastModifiedBy>
  <cp:lastPrinted>2013-06-04T08:29:51Z</cp:lastPrinted>
  <dcterms:created xsi:type="dcterms:W3CDTF">2007-12-11T08:30:17Z</dcterms:created>
  <dcterms:modified xsi:type="dcterms:W3CDTF">2013-06-18T09:16:19Z</dcterms:modified>
  <cp:category/>
  <cp:version/>
  <cp:contentType/>
  <cp:contentStatus/>
</cp:coreProperties>
</file>