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1_PUBLICATIONS\• Les Dossiers de la Drees\2019_DOSSIERS DE LA DREES\2019_DD personnel des centre d'hebergement\"/>
    </mc:Choice>
  </mc:AlternateContent>
  <bookViews>
    <workbookView xWindow="0" yWindow="180" windowWidth="12390" windowHeight="11280"/>
  </bookViews>
  <sheets>
    <sheet name="Sommaire" sheetId="1" r:id="rId1"/>
    <sheet name="Tableau 1" sheetId="2" r:id="rId2"/>
    <sheet name="Tableau 2" sheetId="3" r:id="rId3"/>
    <sheet name="Tableau 3" sheetId="4" r:id="rId4"/>
    <sheet name="Tableau 4" sheetId="29" r:id="rId5"/>
    <sheet name="Tableau 5" sheetId="5" r:id="rId6"/>
    <sheet name="Tableau 6" sheetId="6" r:id="rId7"/>
    <sheet name="Tableau 7" sheetId="12" r:id="rId8"/>
    <sheet name="Tableau 8" sheetId="27" r:id="rId9"/>
    <sheet name="Tableau 9" sheetId="28" r:id="rId10"/>
    <sheet name="Tableau 10" sheetId="8" r:id="rId11"/>
    <sheet name="Tableau 11" sheetId="9" r:id="rId12"/>
    <sheet name="Tableau 12" sheetId="10" r:id="rId13"/>
    <sheet name="Tableau 13" sheetId="11" r:id="rId14"/>
    <sheet name="Tableau 14" sheetId="24" r:id="rId15"/>
    <sheet name="Graphique 1" sheetId="13" r:id="rId16"/>
    <sheet name="Annexe 1" sheetId="25" r:id="rId17"/>
    <sheet name="Tableau encadré 3" sheetId="30" r:id="rId18"/>
  </sheets>
  <definedNames>
    <definedName name="_GoBack" localSheetId="14">'Tableau 14'!$A$12</definedName>
    <definedName name="_GoBack" localSheetId="17">'Tableau encadré 3'!$A$11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G19" i="2"/>
  <c r="F19" i="2"/>
  <c r="E19" i="2"/>
  <c r="D19" i="2"/>
  <c r="C19" i="2"/>
  <c r="H17" i="2"/>
  <c r="G17" i="2"/>
  <c r="F17" i="2"/>
  <c r="E17" i="2"/>
  <c r="D17" i="2"/>
  <c r="C17" i="2"/>
  <c r="J16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<sst xmlns="http://schemas.openxmlformats.org/spreadsheetml/2006/main" count="464" uniqueCount="254">
  <si>
    <t>EAME</t>
  </si>
  <si>
    <t>CHRS</t>
  </si>
  <si>
    <t>Autres centres d'accueil</t>
  </si>
  <si>
    <t>CPH</t>
  </si>
  <si>
    <t>CADA</t>
  </si>
  <si>
    <t>AT-SA</t>
  </si>
  <si>
    <t>Ensemble</t>
  </si>
  <si>
    <t>Effectifs</t>
  </si>
  <si>
    <t>Nombre de places permanentes</t>
  </si>
  <si>
    <t>En %</t>
  </si>
  <si>
    <t xml:space="preserve">Année </t>
  </si>
  <si>
    <t>Personnel de direction</t>
  </si>
  <si>
    <t>Personnel des services généraux</t>
  </si>
  <si>
    <t>Personnel d'encadrement sanitaire et social</t>
  </si>
  <si>
    <t>Personnel éducatif, pédagogique et social</t>
  </si>
  <si>
    <t>Personnel médical</t>
  </si>
  <si>
    <t>Psychologues et Personnel paramédical</t>
  </si>
  <si>
    <t>Candidat-élève sélectionné aux emplois éducatifs</t>
  </si>
  <si>
    <t>Année</t>
  </si>
  <si>
    <t>Femme</t>
  </si>
  <si>
    <t>Homme</t>
  </si>
  <si>
    <t>Moins de 30 ans</t>
  </si>
  <si>
    <t>30 à 39 ans</t>
  </si>
  <si>
    <t>40 à 49 ans</t>
  </si>
  <si>
    <t>50 à 59 ans</t>
  </si>
  <si>
    <t>60 ans ou plus</t>
  </si>
  <si>
    <t>Moins d'un an</t>
  </si>
  <si>
    <t>20 ans ou plus</t>
  </si>
  <si>
    <t xml:space="preserve">Ensemble </t>
  </si>
  <si>
    <t>Fonctionnaire titulaire</t>
  </si>
  <si>
    <t>CDD (hors emplois aidés)</t>
  </si>
  <si>
    <t>Intérim</t>
  </si>
  <si>
    <t>Vacation ou honoraires</t>
  </si>
  <si>
    <t>Contrat d'apprentissage ou de professionnalisation</t>
  </si>
  <si>
    <t>Fonction publique</t>
  </si>
  <si>
    <t>Convention collective</t>
  </si>
  <si>
    <t>Moins d'un mi-temps</t>
  </si>
  <si>
    <t>Temps complet</t>
  </si>
  <si>
    <t>Personnel
de
direction</t>
  </si>
  <si>
    <t>Personnel
des
services
généraux</t>
  </si>
  <si>
    <t>Personnel
d'encadrement
sanitaire et social</t>
  </si>
  <si>
    <t>Personnel
éducatif,
pédagogique et
social</t>
  </si>
  <si>
    <t>Psychologues et
Personnel
paramédical</t>
  </si>
  <si>
    <t>Médiane</t>
  </si>
  <si>
    <t xml:space="preserve">Taux d'encadrement (en %) </t>
  </si>
  <si>
    <t>Maisons relais - résidences accueil</t>
  </si>
  <si>
    <t>Effectifs en ETP</t>
  </si>
  <si>
    <t>Part des effectifs (en %)</t>
  </si>
  <si>
    <t>Part des effectifs en ETP (en %)</t>
  </si>
  <si>
    <t xml:space="preserve">        dont Éducateur spécialisé y compris éducateur de la PJJ</t>
  </si>
  <si>
    <t xml:space="preserve">        dont Assistant de service social</t>
  </si>
  <si>
    <t xml:space="preserve">        dont Animateur social</t>
  </si>
  <si>
    <t xml:space="preserve">         dont Psychologue</t>
  </si>
  <si>
    <t xml:space="preserve">         dont Auxiliaire de puériculture</t>
  </si>
  <si>
    <t xml:space="preserve">        dont Moniteur éducateur</t>
  </si>
  <si>
    <t xml:space="preserve">      dont Surveillant de nuit</t>
  </si>
  <si>
    <t xml:space="preserve">      dont Chef de service éducatif ou cadre socio-éducatif</t>
  </si>
  <si>
    <t xml:space="preserve">        dont Conseiller en économie sociale et familiale</t>
  </si>
  <si>
    <t>I. PERSONNEL DE DIRECTION</t>
  </si>
  <si>
    <t>01</t>
  </si>
  <si>
    <t>Directeur ou responsable de l’établissement</t>
  </si>
  <si>
    <t>02</t>
  </si>
  <si>
    <t>Directeur adjoint, attaché de direction, économe</t>
  </si>
  <si>
    <t>03</t>
  </si>
  <si>
    <t>Agent administratif ou personnel de bureau (secrétaire, standardiste…)</t>
  </si>
  <si>
    <t>04</t>
  </si>
  <si>
    <t>Autre personnel de direction, de gestion et d'administration</t>
  </si>
  <si>
    <t>II. PERSONNEL DES SERVICES GÉNÉRAUX</t>
  </si>
  <si>
    <t>05</t>
  </si>
  <si>
    <t>Agent de service général (agent de buanderie, agent de cuisine…)</t>
  </si>
  <si>
    <t>06</t>
  </si>
  <si>
    <t>Ouvrier professionnel (plombier, électricien, jardinier, cuisinier…)</t>
  </si>
  <si>
    <t>07</t>
  </si>
  <si>
    <t>Surveillant de nuit</t>
  </si>
  <si>
    <t>08</t>
  </si>
  <si>
    <t>Maître de maison</t>
  </si>
  <si>
    <t>09</t>
  </si>
  <si>
    <t>Autre personnel des services généraux</t>
  </si>
  <si>
    <t>III. PERSONNEL D'ENCADREMENT SANITAIRE ET SOCIAL</t>
  </si>
  <si>
    <t>Chef des services généraux et des services documentation/informatique</t>
  </si>
  <si>
    <t>Éducateur technique spécialisé ayant une fonction d'encadrement</t>
  </si>
  <si>
    <t>Éducateur technique ayant une fonction d'encadrement</t>
  </si>
  <si>
    <t>Chef d'atelier ayant une fonction d'encadrement</t>
  </si>
  <si>
    <t>Éducateur spécialisé ayant une fonction d'encadrement</t>
  </si>
  <si>
    <t>Éducateur de jeunes enfants ayant une fonction d'encadrement</t>
  </si>
  <si>
    <t>Assistant de service social ayant une fonction d'encadrement</t>
  </si>
  <si>
    <t>Chef de service éducatif ou cadre socio-éducatif</t>
  </si>
  <si>
    <t>Autre cadre de service pédagogique et social</t>
  </si>
  <si>
    <t>Cadre infirmier DE et autorisé ou puéricultrice ayant une fonction d'encadrement</t>
  </si>
  <si>
    <t>Autre cadre de service paramédical</t>
  </si>
  <si>
    <t>Autre personnel d'encadrement</t>
  </si>
  <si>
    <t>IV. PERSONNEL ÉDUCATIF, PÉDAGOGIQUE ET SOCIAL</t>
  </si>
  <si>
    <t>Éducateur scolaire</t>
  </si>
  <si>
    <t>Instituteur spécialisé ou professeur des écoles spécialisé</t>
  </si>
  <si>
    <t>Instituteur ou professeur des écoles</t>
  </si>
  <si>
    <t>Enseignant du second degré - Enseignement général (y compris EPS)</t>
  </si>
  <si>
    <t>Enseignant du second degré - Enseignement professionnel</t>
  </si>
  <si>
    <t>Moniteur EPS ou éducateur sportif</t>
  </si>
  <si>
    <t>Maître auxiliaire ou enseignant contractuel</t>
  </si>
  <si>
    <t>Éducateur technique spécialisé</t>
  </si>
  <si>
    <t>Éducateur technique</t>
  </si>
  <si>
    <t>Moniteur d'atelier</t>
  </si>
  <si>
    <t>Professeur technique de l'enseignement professionnel</t>
  </si>
  <si>
    <t>Éducateur spécialisé y compris éducateur de la PJJ</t>
  </si>
  <si>
    <t>Moniteur éducateur</t>
  </si>
  <si>
    <t>Éducateur de jeunes enfants</t>
  </si>
  <si>
    <t>Aide médico-psychologique</t>
  </si>
  <si>
    <t>Assistant familial ou maternel</t>
  </si>
  <si>
    <t>Éducateur familial</t>
  </si>
  <si>
    <t>Hôte de pension de famille</t>
  </si>
  <si>
    <t>Assistant de service social</t>
  </si>
  <si>
    <t>Moniteur d'enseignement ménager</t>
  </si>
  <si>
    <t>Technicien de l'intervention sociale et familiale</t>
  </si>
  <si>
    <t>Animateur social</t>
  </si>
  <si>
    <t>Médiateur social</t>
  </si>
  <si>
    <t>Juriste</t>
  </si>
  <si>
    <t>Autre personnel éducatif, pédagogique ou social</t>
  </si>
  <si>
    <t>V. PERSONNEL MÉDICAL</t>
  </si>
  <si>
    <t>Psychiatre</t>
  </si>
  <si>
    <t>Pédiatre</t>
  </si>
  <si>
    <t>Autre médecin spécialiste</t>
  </si>
  <si>
    <t>Médecin généraliste</t>
  </si>
  <si>
    <t>VI. PSYCHOLOGUE ET PERSONNEL PARAMÉDICAL</t>
  </si>
  <si>
    <t>Psychologue</t>
  </si>
  <si>
    <t>Infirmier DE et autorisé</t>
  </si>
  <si>
    <t>Infirmier psychiatrique</t>
  </si>
  <si>
    <t>Puéricultrice</t>
  </si>
  <si>
    <t>Aide-soignant</t>
  </si>
  <si>
    <t>Auxiliaire de puériculture</t>
  </si>
  <si>
    <t>Autre personnel paramédical</t>
  </si>
  <si>
    <t>VII. CANDIDAT-ÉLÈVE SÉLECTIONNÉ AUX EMPLOIS ÉDUCATIFS</t>
  </si>
  <si>
    <t>En attente de formation d'éducateur spécialisé</t>
  </si>
  <si>
    <t>En attente de formation de moniteur éducateur</t>
  </si>
  <si>
    <t>En attente de formation d'aide médico-psychologique</t>
  </si>
  <si>
    <t>En formation d'éducateur spécialisé</t>
  </si>
  <si>
    <t>En formation de moniteur éducateur</t>
  </si>
  <si>
    <t>En formation d'aide médico-psychologique</t>
  </si>
  <si>
    <t>Autre personnel en formation ou en attente de formation</t>
  </si>
  <si>
    <t>Conseiller en économie sociale et familiale ayant une fonction d'encadrement</t>
  </si>
  <si>
    <t>Enseignement</t>
  </si>
  <si>
    <t>Travail</t>
  </si>
  <si>
    <t>Education spécialisée</t>
  </si>
  <si>
    <t>Accompagnement familial, juridique ou autre</t>
  </si>
  <si>
    <t>1 à 4 ans</t>
  </si>
  <si>
    <t>5 à 9 ans</t>
  </si>
  <si>
    <t>10 à 19 ans</t>
  </si>
  <si>
    <t>Ancienneté moyenne (en années)</t>
  </si>
  <si>
    <t>Âge moyen (en années)</t>
  </si>
  <si>
    <t>Conseiller en économie sociale et familiale</t>
  </si>
  <si>
    <t>Diplôme d'État d'éducateur
spécialisé</t>
  </si>
  <si>
    <t>Aucun diplôme relatif à
l'intervention sociale</t>
  </si>
  <si>
    <t>Catégorie d'établissements, en 2016</t>
  </si>
  <si>
    <t>Aucun diplôme ou brevet relatif à
l'animation</t>
  </si>
  <si>
    <t>Autre diplôme ou brevet relatif à
l'animation</t>
  </si>
  <si>
    <t>DEJEPS, DEFA, DUT CS ASSC, BPJEPS ou BEATP</t>
  </si>
  <si>
    <t>DEJEPS : Diplôme d’État de la jeunesse, de l’éducation populaire et du sport ; DEFA : Diplôme d'État relatif aux fonctions d'animation ; DUT CS ASSC : DUT carrière sociale option animation sociale et socioculturelle ; BPJEPS : Brevet professionnel de la jeunesse, de l’éducation populaire et du sport ; BEATEP : Brevet d'État d'animateur technicien de l'éducation populaire et de la jeunesse.</t>
  </si>
  <si>
    <t>Fonctionnaire stagiaire ou fonctionnaire-élève</t>
  </si>
  <si>
    <t xml:space="preserve">CDI </t>
  </si>
  <si>
    <t>Autre situation</t>
  </si>
  <si>
    <t>Agent non-titulaire de la fonction publique (contractuel, vacataire, auxiliaire)</t>
  </si>
  <si>
    <t>Contrat aidé</t>
  </si>
  <si>
    <t>Accord établissement</t>
  </si>
  <si>
    <t>Tableau 1 • Effectifs du personnel et taux d’encadrement fin 2008, fin 2012 et fin 2016, par catégorie d’établissements</t>
  </si>
  <si>
    <t>Tableau 2 • Fonction principale exercée par le personnel en équivalent temps-plein, par catégorie d’établissements, fin 2012 et fin 2016</t>
  </si>
  <si>
    <t>Tableau 3 • Sexe du personnel par catégorie d’établissements, fin 2012 et fin 2016</t>
  </si>
  <si>
    <t>Ensemble des fonctions</t>
  </si>
  <si>
    <t>Nombre moyen de bénévoles, pour les établissements ayant des bénévoles</t>
  </si>
  <si>
    <t>Part des bénévoles parmi les intervenants, pour les établissements ayant des bénévoles (en %)</t>
  </si>
  <si>
    <t>Administration, gestion, logistique</t>
  </si>
  <si>
    <t>Accueil (du public, de jour…)</t>
  </si>
  <si>
    <t>Éducation (soutien scolaire, alphabétisation, lutte contre l'illettrisme, formation…)</t>
  </si>
  <si>
    <t>Restauration (aide aux repas, distribution alimentaire, restaurant social…)</t>
  </si>
  <si>
    <t>Accompagnement, visites, suivi social (y compris parrainage)</t>
  </si>
  <si>
    <t>Justice (accès aux droits, service juridique...)</t>
  </si>
  <si>
    <t>Animation, culture, loisir, sport, camp d'été</t>
  </si>
  <si>
    <t>Divers (insertion par l'activité économique, gestion, santé…)</t>
  </si>
  <si>
    <t>Activités relatives à l'hébergement</t>
  </si>
  <si>
    <t xml:space="preserve">Graphique 1 • Part parmi les établissements accueillant des bénévoles de ceux déclarant l’intervention des bénévoles assez ou très importante, selon le domaine d’intervention, fin 2016 </t>
  </si>
  <si>
    <t>Annexe 1 - Tableau 1 : Nomenclature des professions dans l'enquête ES-DS</t>
  </si>
  <si>
    <t>nd</t>
  </si>
  <si>
    <t>Voir l'encadré 1 pour les acronymes des types d'établissements.</t>
  </si>
  <si>
    <t>Quotité de travail moyenne</t>
  </si>
  <si>
    <t xml:space="preserve">      dont Directeur ou responsable de l'établissement</t>
  </si>
  <si>
    <t xml:space="preserve">      dont Agent administratif ou personnel de bureau (secrétaire, standardiste…)</t>
  </si>
  <si>
    <t>Ratio des effectifs de bénévoles rapportés aux places permanentes, pour les établissements ayant des bénévoles (en %)</t>
  </si>
  <si>
    <t>ETP</t>
  </si>
  <si>
    <t xml:space="preserve">Tableau 14 • Le bénévolat dans les établissements, par catégorie d'établissements, fin 2016 </t>
  </si>
  <si>
    <t>Tableau 13 • Temps de travail du personnel selon la fonction principale occupée, fin 2016</t>
  </si>
  <si>
    <t>Tableau 12 • Temps de travail du personnel par catégorie d’établissements, fin 2012 et fin 2016</t>
  </si>
  <si>
    <t xml:space="preserve">Tableau 11 • Appartenance à la fonction publique, présence d’une convention collective ou d’un accord d’établissement, par catégorie d’établissements, fin 2016 </t>
  </si>
  <si>
    <t>Tableau 10 • Statut ou type de contrat du personnel par catégorie d’établissements, fin 2012 et fin 2016</t>
  </si>
  <si>
    <t>Tableau 9 • Diplôme des animateurs sociaux par catégorie d’établissements, fin 2012 et fin 2016</t>
  </si>
  <si>
    <t>Tableau 8 • Diplôme des moniteurs éducateurs par catégorie d’établissements, fin 2012 et fin 2016</t>
  </si>
  <si>
    <t xml:space="preserve">Tableau 7 • Diplôme des éducateurs spécialisés par catégorie d’établissements, fin 2012 et fin 2016 </t>
  </si>
  <si>
    <t>Tableau 6 • Ancienneté du personnel par catégorie d’établissements, fin 2012 et fin 2016</t>
  </si>
  <si>
    <t>Tableau 5 • Age du personnel par catégorie d’établissements, fin 2012 et fin 2016</t>
  </si>
  <si>
    <t>Tableau 4 • Sexe du personnel selon la fonction principale occupée, fin 2016</t>
  </si>
  <si>
    <t>Part des établissements bénéficiant de l'intervention régulière de bénévoles (en %)</t>
  </si>
  <si>
    <t xml:space="preserve">Tableau • Distribution des effectifs du personnel et des effectifs en ETP, par catégorie d'établissements, fin 2016 </t>
  </si>
  <si>
    <t>Tableau encadré 3 - Distribution des effectifs du personnel et des effectifs en ETP, par catégorie d'établissements, fin 2016</t>
  </si>
  <si>
    <t>ETP : équivalent temps plein. nd : non disponible. Voir l'encadré 1 pour les acronymes des types d'établissements.</t>
  </si>
  <si>
    <t>PJJ : protection judiciaire de la jeunesse. Voir l'encadré 1 pour les acronymes des types d'établissements.</t>
  </si>
  <si>
    <t xml:space="preserve">PJJ : protection judiciaire de la jeunesse. </t>
  </si>
  <si>
    <t>Diplôme d'État de moniteur éducateur</t>
  </si>
  <si>
    <t>D'un mi-temps à moins de 80 %</t>
  </si>
  <si>
    <t>De 80 % à moins de 100 %</t>
  </si>
  <si>
    <t xml:space="preserve">Graphique 1 • Part, parmi les établissements accueillant des bénévoles de ceux déclarant le volume d’intervention des bénévoles comme assez ou très important, selon le domaine d’intervention, fin 2016 </t>
  </si>
  <si>
    <r>
      <t>1</t>
    </r>
    <r>
      <rPr>
        <b/>
        <vertAlign val="superscript"/>
        <sz val="8"/>
        <color theme="1"/>
        <rFont val="Arial"/>
        <family val="2"/>
      </rPr>
      <t xml:space="preserve">er </t>
    </r>
    <r>
      <rPr>
        <b/>
        <sz val="8"/>
        <color theme="1"/>
        <rFont val="Arial"/>
        <family val="2"/>
      </rPr>
      <t>quartile</t>
    </r>
  </si>
  <si>
    <r>
      <t>3</t>
    </r>
    <r>
      <rPr>
        <b/>
        <vertAlign val="superscript"/>
        <sz val="8"/>
        <color theme="1"/>
        <rFont val="Arial"/>
        <family val="2"/>
      </rPr>
      <t>e</t>
    </r>
    <r>
      <rPr>
        <b/>
        <sz val="8"/>
        <color theme="1"/>
        <rFont val="Arial"/>
        <family val="2"/>
      </rPr>
      <t xml:space="preserve"> quartile</t>
    </r>
  </si>
  <si>
    <r>
      <t>Lecture</t>
    </r>
    <r>
      <rPr>
        <sz val="8"/>
        <color theme="1"/>
        <rFont val="Arial"/>
        <family val="2"/>
      </rPr>
      <t xml:space="preserve"> &gt; Fin 2016, un quart des CHRS a au moins 19 personnes dans son personnel. </t>
    </r>
  </si>
  <si>
    <r>
      <t>Champ</t>
    </r>
    <r>
      <rPr>
        <sz val="8"/>
        <color theme="1"/>
        <rFont val="Arial"/>
        <family val="2"/>
      </rPr>
      <t xml:space="preserve"> &gt; France.</t>
    </r>
  </si>
  <si>
    <r>
      <t>Source</t>
    </r>
    <r>
      <rPr>
        <sz val="8"/>
        <color theme="1"/>
        <rFont val="Arial"/>
        <family val="2"/>
      </rPr>
      <t> &gt; DREES, enquête auprès des établissements et services en faveur des adultes et familles en difficulté sociale (ES-DS) 2016.</t>
    </r>
  </si>
  <si>
    <r>
      <t>Note</t>
    </r>
    <r>
      <rPr>
        <sz val="8"/>
        <color theme="1"/>
        <rFont val="Arial"/>
        <family val="2"/>
      </rPr>
      <t xml:space="preserve"> &gt; La seule différence entre la nomenclature utilisée dans ES-DS 2012 et celle dans ES-DS 2016 est la suppression en 2016 de la modalité « Cadre infirmier psychiatrique », qui appartenait à l’ensemble « Personnel d’encadrement sanitaire et social ». Dans les maisons relais, les hôtes de pension de famille et les maîtres de maison exercent les mêmes fonctions. Aussi, ont-ils été regroupés pour les maisons relais dans la modalité "Hôte de pension de famille". Les maîtres de maison des autres catégories d'établissements sont considérés comme appartenant aux services généraux.</t>
    </r>
  </si>
  <si>
    <r>
      <t>Lecture</t>
    </r>
    <r>
      <rPr>
        <sz val="8"/>
        <color theme="1"/>
        <rFont val="Arial"/>
        <family val="2"/>
      </rPr>
      <t> &gt; Fin 2016, parmi les établissements accueillant des bénévoles, le volume d’intervention des bénévoles dans le domaine de l’éducation est considéré comme très ou assez important par 37,2 % des établissements.</t>
    </r>
  </si>
  <si>
    <r>
      <t>Note</t>
    </r>
    <r>
      <rPr>
        <sz val="8"/>
        <color theme="1"/>
        <rFont val="Arial"/>
        <family val="2"/>
      </rPr>
      <t> &gt; La part des bénévoles parmi les intervenants est le nombre de bénévoles intervenant dans une structure sur le nombre d’intervenants (personnel et bénévoles réunis).</t>
    </r>
  </si>
  <si>
    <r>
      <t>Lecture</t>
    </r>
    <r>
      <rPr>
        <sz val="8"/>
        <color theme="1"/>
        <rFont val="Arial"/>
        <family val="2"/>
      </rPr>
      <t> &gt; Fin 2016, 25,8 % des CHRS ont recours au bénévolat. Parmi les CHRS ayant des bénévoles, le nombre moyen de bénévoles est de 5,9. Pour 50 % de ces établissements, les bénévoles représentent moins de 14 % des intervenants (bénévoles et personnel réunis).</t>
    </r>
  </si>
  <si>
    <r>
      <t>Note &gt;</t>
    </r>
    <r>
      <rPr>
        <sz val="8"/>
        <color theme="1"/>
        <rFont val="Arial"/>
        <family val="2"/>
      </rPr>
      <t xml:space="preserve"> Les effectifs de personnel médical et de candidats-élèves sont trop faibles pour que les résultats soient présentés. </t>
    </r>
  </si>
  <si>
    <r>
      <t>Lecture</t>
    </r>
    <r>
      <rPr>
        <sz val="8"/>
        <color theme="1"/>
        <rFont val="Arial"/>
        <family val="2"/>
      </rPr>
      <t> &gt; Fin 2016, 29,1 % du personnel de direction travaille à temps complet.</t>
    </r>
  </si>
  <si>
    <r>
      <t>Lecture</t>
    </r>
    <r>
      <rPr>
        <sz val="8"/>
        <color theme="1"/>
        <rFont val="Arial"/>
        <family val="2"/>
      </rPr>
      <t> &gt; Fin 2016, 23,2 % du personnel des CADA travaille moins d’un mi-temps par établissement.</t>
    </r>
  </si>
  <si>
    <r>
      <t>Source</t>
    </r>
    <r>
      <rPr>
        <sz val="8"/>
        <color theme="1"/>
        <rFont val="Arial"/>
        <family val="2"/>
      </rPr>
      <t> &gt; DREES, enquêtes auprès des établissements et services en faveur des adultes et familles en difficulté sociale (ES-DS) 2012 et 2016.</t>
    </r>
  </si>
  <si>
    <r>
      <t>Lecture</t>
    </r>
    <r>
      <rPr>
        <sz val="8"/>
        <color theme="1"/>
        <rFont val="Arial"/>
        <family val="2"/>
      </rPr>
      <t> &gt; Fin 2016, 81,3 % du personnel des CADA relève d’une convention collective.</t>
    </r>
  </si>
  <si>
    <r>
      <t>Source </t>
    </r>
    <r>
      <rPr>
        <sz val="8"/>
        <color theme="1"/>
        <rFont val="Arial"/>
        <family val="2"/>
      </rPr>
      <t>&gt; DREES, enquête auprès des établissements et services en faveur des adultes et familles en difficulté sociale (ES-DS) 2016.</t>
    </r>
  </si>
  <si>
    <r>
      <t>Lecture</t>
    </r>
    <r>
      <rPr>
        <sz val="8"/>
        <color theme="1"/>
        <rFont val="Arial"/>
        <family val="2"/>
      </rPr>
      <t> &gt; Fin 2016, 4,8 % du personnel des maisons relais est en contrat aidé.</t>
    </r>
  </si>
  <si>
    <r>
      <t xml:space="preserve">Champ </t>
    </r>
    <r>
      <rPr>
        <sz val="8"/>
        <color theme="1"/>
        <rFont val="Arial"/>
        <family val="2"/>
      </rPr>
      <t>&gt; France.</t>
    </r>
  </si>
  <si>
    <r>
      <t>Note</t>
    </r>
    <r>
      <rPr>
        <sz val="8"/>
        <color theme="1"/>
        <rFont val="Arial"/>
        <family val="2"/>
      </rPr>
      <t xml:space="preserve"> &gt; Les animateurs sociaux représentent 4,0 % des ETP de l'ensemble des établissements fin 2016. Les effectifs sont trop faibles en EAME, CPH et AT-SA pour que les résultats soient présentés. </t>
    </r>
  </si>
  <si>
    <r>
      <t>Lecture</t>
    </r>
    <r>
      <rPr>
        <sz val="8"/>
        <color theme="1"/>
        <rFont val="Arial"/>
        <family val="2"/>
      </rPr>
      <t> &gt; Fin 2016, 62,0 % des animateurs sociaux en CHRS n'ont aucun diplôme ou brevet relatif à l'animation sociale.</t>
    </r>
  </si>
  <si>
    <r>
      <t>Source </t>
    </r>
    <r>
      <rPr>
        <sz val="8"/>
        <color theme="1"/>
        <rFont val="Arial"/>
        <family val="2"/>
      </rPr>
      <t>&gt; DREES, enquêtes auprès des établissements et services en faveur des adultes et familles en difficulté sociale (ES-DS) 2012 et 2016.</t>
    </r>
  </si>
  <si>
    <r>
      <t>Autre diplôme d'Etat</t>
    </r>
    <r>
      <rPr>
        <b/>
        <vertAlign val="superscript"/>
        <sz val="8"/>
        <rFont val="Arial"/>
        <family val="2"/>
      </rPr>
      <t>1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ou relatif à l'intervention sociale</t>
    </r>
  </si>
  <si>
    <r>
      <t xml:space="preserve">1 : </t>
    </r>
    <r>
      <rPr>
        <sz val="8"/>
        <color theme="1"/>
        <rFont val="Arial"/>
        <family val="2"/>
      </rPr>
      <t>Diplôme d’État d’éducateur de jeunes enfants ou diplôme d’État d'éducateur spécialisé.</t>
    </r>
  </si>
  <si>
    <r>
      <t>Note</t>
    </r>
    <r>
      <rPr>
        <sz val="8"/>
        <color theme="1"/>
        <rFont val="Arial"/>
        <family val="2"/>
      </rPr>
      <t> &gt; Les moniteurs éducateurs représentent 5,2 % des ETP de l'ensemble des établissements fin 2016. Les effectifs sont trop faibles en AT-SA pour que les résultats soient présentés. Il n'y a aucun moniteur éducateur en CPH.</t>
    </r>
  </si>
  <si>
    <r>
      <t>Lecture</t>
    </r>
    <r>
      <rPr>
        <sz val="8"/>
        <color theme="1"/>
        <rFont val="Arial"/>
        <family val="2"/>
      </rPr>
      <t> &gt; Fin 2016, 81,6 % des moniteurs éducateurs en CHRS ont un diplôme d'Etat de moniteur éducateur.</t>
    </r>
  </si>
  <si>
    <r>
      <t xml:space="preserve">1 : </t>
    </r>
    <r>
      <rPr>
        <sz val="8"/>
        <color theme="1"/>
        <rFont val="Arial"/>
        <family val="2"/>
      </rPr>
      <t>Diplôme d’État d’éducateur de jeunes enfants ou diplôme d’État de moniteur éducateur.</t>
    </r>
  </si>
  <si>
    <r>
      <t>Note</t>
    </r>
    <r>
      <rPr>
        <sz val="8"/>
        <color theme="1"/>
        <rFont val="Arial"/>
        <family val="2"/>
      </rPr>
      <t> &gt; Les éducateurs spécialisés représentent 16,2 % des ETP de l'ensemble des établissements fin 2016 (ceux sans fonction d'encadrement 15,0 % et, ceux avec une fonction d'encadrement 1,2 %).  Les effectifs sont trop faibles en AT-SA et en CPH pour que les résultats soient présentés.</t>
    </r>
  </si>
  <si>
    <r>
      <t>Lecture</t>
    </r>
    <r>
      <rPr>
        <sz val="8"/>
        <color theme="1"/>
        <rFont val="Arial"/>
        <family val="2"/>
      </rPr>
      <t> &gt; Fin 2016, 87,6 % des éducateurs spécialisés en CHRS ont un diplôme d'Etat d'éducateur spécialisé.</t>
    </r>
  </si>
  <si>
    <r>
      <t>Note</t>
    </r>
    <r>
      <rPr>
        <sz val="8"/>
        <color theme="1"/>
        <rFont val="Arial"/>
        <family val="2"/>
      </rPr>
      <t> &gt; Au quatrième trimestre 2016, dans l’ensemble de la population en emploi en France hors Mayotte, 11,3 % des personnes ont moins d’1 an d’ancienneté dans leur entreprise (ou dans la fonction publique), 23,8 % de 1 à 4 ans, 18,4 % de 5 à 9 ans et 46,5 % au moins 10 ans. Ces proportions sont calculées sans tenir compte des intérimaires, dont la part dans le personnel des centres d’hébergement est extrêmement faible (</t>
    </r>
    <r>
      <rPr>
        <i/>
        <sz val="8"/>
        <color theme="1"/>
        <rFont val="Arial"/>
        <family val="2"/>
      </rPr>
      <t>tableau 9</t>
    </r>
    <r>
      <rPr>
        <sz val="8"/>
        <color theme="1"/>
        <rFont val="Arial"/>
        <family val="2"/>
      </rPr>
      <t>).</t>
    </r>
  </si>
  <si>
    <r>
      <t>Lecture</t>
    </r>
    <r>
      <rPr>
        <sz val="8"/>
        <color theme="1"/>
        <rFont val="Arial"/>
        <family val="2"/>
      </rPr>
      <t> &gt; Fin 2016, 10,5 % du personnel des CHRS a 20 ans d’ancienneté ou plus dans son établissement actuel.</t>
    </r>
  </si>
  <si>
    <r>
      <t>Note</t>
    </r>
    <r>
      <rPr>
        <sz val="8"/>
        <color theme="1"/>
        <rFont val="Arial"/>
        <family val="2"/>
      </rPr>
      <t> &gt; Au quatrième trimestre 2016, dans l’ensemble de la population en emploi en France hors Mayotte, 18,4 % des personnes ont moins de 30 ans, 24,1 % de 30 à 39 ans, 27,2 % de 40 à 49 ans, 24,7 % de 50 à 59 ans, 5,6 % 60 ans ou plus. Leur âge moyen est de 41,9 ans (source: Insee, enquête Emploi).</t>
    </r>
  </si>
  <si>
    <r>
      <t>Lecture</t>
    </r>
    <r>
      <rPr>
        <sz val="8"/>
        <color theme="1"/>
        <rFont val="Arial"/>
        <family val="2"/>
      </rPr>
      <t> &gt; Fin 2016, 23,9 % du personnel des AT-SA est âgé de moins de 30 ans.</t>
    </r>
  </si>
  <si>
    <r>
      <t xml:space="preserve">        dont Hôte de pension de famille</t>
    </r>
    <r>
      <rPr>
        <i/>
        <vertAlign val="superscript"/>
        <sz val="8"/>
        <rFont val="Arial"/>
        <family val="2"/>
      </rPr>
      <t>1</t>
    </r>
  </si>
  <si>
    <r>
      <t xml:space="preserve">1 </t>
    </r>
    <r>
      <rPr>
        <sz val="8"/>
        <color theme="1"/>
        <rFont val="Arial"/>
        <family val="2"/>
      </rPr>
      <t>: Dans les maisons relais, les hôtes de pension de famille et les maîtres de maison exercent les mêmes fonctions. Aussi, ont-ils été regroupés pour les maisons relais dans la modalité "Hôte de pension de famille". Les maîtres de maison des autres catégories d'établissements sont considérés comme appartenant aux services généraux.</t>
    </r>
  </si>
  <si>
    <r>
      <t>Note</t>
    </r>
    <r>
      <rPr>
        <sz val="8"/>
        <color theme="1"/>
        <rFont val="Arial"/>
        <family val="2"/>
      </rPr>
      <t xml:space="preserve"> &gt; La nomenclature des professions dans l’enquête ES-DS est présentée en </t>
    </r>
    <r>
      <rPr>
        <i/>
        <sz val="8"/>
        <color theme="1"/>
        <rFont val="Arial"/>
        <family val="2"/>
      </rPr>
      <t>Annexe 1</t>
    </r>
    <r>
      <rPr>
        <sz val="8"/>
        <color theme="1"/>
        <rFont val="Arial"/>
        <family val="2"/>
      </rPr>
      <t xml:space="preserve">. Les effectifs de personnel médical et de candidats-élèves sont trop faibles pour que les résultats soient présentés. </t>
    </r>
  </si>
  <si>
    <r>
      <t>Lecture</t>
    </r>
    <r>
      <rPr>
        <sz val="8"/>
        <color theme="1"/>
        <rFont val="Arial"/>
        <family val="2"/>
      </rPr>
      <t> &gt; Fin 2016, 64,1 % des personnes dont la fonction principale est moniteur éducateur sont des femmes.</t>
    </r>
  </si>
  <si>
    <r>
      <t>Lecture</t>
    </r>
    <r>
      <rPr>
        <sz val="8"/>
        <color theme="1"/>
        <rFont val="Arial"/>
        <family val="2"/>
      </rPr>
      <t> &gt; Fin 2016, 23 % du personnel des AT-SA sont des hommes.</t>
    </r>
  </si>
  <si>
    <r>
      <t>Lecture</t>
    </r>
    <r>
      <rPr>
        <sz val="8"/>
        <color theme="1"/>
        <rFont val="Arial"/>
        <family val="2"/>
      </rPr>
      <t> &gt; Fin 2016, 27,5 % du personnel en équivalent temps plein des CHRS exerce une fonction de service général.</t>
    </r>
  </si>
  <si>
    <r>
      <rPr>
        <b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> &gt; Les établissements de l’AT-SA n’étaient pas dans le champ de l’enquête ES-DS 2008. Le taux d’encadrement rapporte les effectifs du personnel en ETP au nombre de places d'hébergement permanentes.</t>
    </r>
  </si>
  <si>
    <r>
      <rPr>
        <b/>
        <sz val="8"/>
        <color theme="1"/>
        <rFont val="Arial"/>
        <family val="2"/>
      </rPr>
      <t>Lecture</t>
    </r>
    <r>
      <rPr>
        <sz val="8"/>
        <color theme="1"/>
        <rFont val="Arial"/>
        <family val="2"/>
      </rPr>
      <t xml:space="preserve"> &gt; Fin 2016, le taux d’encadrement des établissements d’accueil mère-enfant est de 44,5 %.   </t>
    </r>
  </si>
  <si>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&gt; France.</t>
    </r>
  </si>
  <si>
    <r>
      <rPr>
        <b/>
        <sz val="8"/>
        <color theme="1"/>
        <rFont val="Arial"/>
        <family val="2"/>
      </rPr>
      <t>Source</t>
    </r>
    <r>
      <rPr>
        <sz val="8"/>
        <color theme="1"/>
        <rFont val="Arial"/>
        <family val="2"/>
      </rPr>
      <t> &gt; DREES, enquêtes auprès des établissements et services en faveur des adultes et familles en difficulté sociale (ES-DS) 2008, 2012 et 2016.</t>
    </r>
  </si>
  <si>
    <t>Le personnel des centres d'hébergement pour adultes et familles en difficulté sociale</t>
  </si>
  <si>
    <t>Sommaire</t>
  </si>
  <si>
    <r>
      <t>Note</t>
    </r>
    <r>
      <rPr>
        <sz val="8"/>
        <color theme="1"/>
        <rFont val="Arial"/>
        <family val="2"/>
      </rPr>
      <t> &gt; La nomenclature des professions dans l’enquête ES-DS est présentée en annexe 1.</t>
    </r>
  </si>
  <si>
    <r>
      <t>Note</t>
    </r>
    <r>
      <rPr>
        <sz val="8"/>
        <color theme="1"/>
        <rFont val="Arial"/>
        <family val="2"/>
      </rPr>
      <t> &gt; Au quatrième trimestre 2016, les femmes représentent 48,1 % de l’ensemble de la population en emploi en France hors Mayotte.</t>
    </r>
  </si>
  <si>
    <t>Annexe 1 • Tableau 1 : Nomenclature des professions dans l'enquête ES-DS</t>
  </si>
  <si>
    <t>Dossiers de la DREES n° 46  - Décembre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</si>
</sst>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3D54"/>
        <bgColor theme="0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3" borderId="1">
      <alignment vertical="center" wrapText="1"/>
    </xf>
    <xf numFmtId="0" fontId="3" fillId="0" borderId="0" applyNumberFormat="0" applyFill="0" applyBorder="0" applyAlignment="0" applyProtection="0"/>
    <xf numFmtId="0" fontId="5" fillId="0" borderId="1">
      <alignment vertical="center" wrapText="1"/>
    </xf>
    <xf numFmtId="0" fontId="6" fillId="0" borderId="1">
      <alignment vertical="center" wrapText="1"/>
    </xf>
  </cellStyleXfs>
  <cellXfs count="148">
    <xf numFmtId="0" fontId="0" fillId="0" borderId="0" xfId="0"/>
    <xf numFmtId="0" fontId="10" fillId="4" borderId="28" xfId="2" applyFont="1" applyFill="1" applyBorder="1">
      <alignment vertical="center" wrapText="1"/>
    </xf>
    <xf numFmtId="0" fontId="10" fillId="4" borderId="7" xfId="2" applyFont="1" applyFill="1" applyBorder="1">
      <alignment vertical="center" wrapText="1"/>
    </xf>
    <xf numFmtId="0" fontId="10" fillId="4" borderId="1" xfId="2" applyFont="1" applyFill="1">
      <alignment vertical="center" wrapText="1"/>
    </xf>
    <xf numFmtId="0" fontId="8" fillId="2" borderId="10" xfId="0" quotePrefix="1" applyFont="1" applyFill="1" applyBorder="1" applyAlignment="1">
      <alignment horizontal="right"/>
    </xf>
    <xf numFmtId="0" fontId="8" fillId="2" borderId="13" xfId="0" quotePrefix="1" applyFont="1" applyFill="1" applyBorder="1" applyAlignment="1">
      <alignment horizontal="right"/>
    </xf>
    <xf numFmtId="0" fontId="8" fillId="2" borderId="14" xfId="0" quotePrefix="1" applyFont="1" applyFill="1" applyBorder="1" applyAlignment="1">
      <alignment horizontal="right"/>
    </xf>
    <xf numFmtId="0" fontId="8" fillId="2" borderId="17" xfId="0" quotePrefix="1" applyFont="1" applyFill="1" applyBorder="1" applyAlignment="1">
      <alignment horizontal="right"/>
    </xf>
    <xf numFmtId="0" fontId="8" fillId="2" borderId="8" xfId="0" quotePrefix="1" applyFont="1" applyFill="1" applyBorder="1" applyAlignment="1">
      <alignment horizontal="right"/>
    </xf>
    <xf numFmtId="0" fontId="8" fillId="2" borderId="18" xfId="0" quotePrefix="1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 wrapText="1"/>
    </xf>
    <xf numFmtId="0" fontId="8" fillId="2" borderId="14" xfId="0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right" wrapText="1"/>
    </xf>
    <xf numFmtId="0" fontId="8" fillId="2" borderId="8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2" borderId="0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2" borderId="16" xfId="0" applyFont="1" applyFill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8" fillId="2" borderId="12" xfId="0" applyFont="1" applyFill="1" applyBorder="1" applyAlignment="1">
      <alignment wrapText="1"/>
    </xf>
    <xf numFmtId="0" fontId="8" fillId="2" borderId="18" xfId="0" applyFont="1" applyFill="1" applyBorder="1" applyAlignment="1"/>
    <xf numFmtId="164" fontId="11" fillId="2" borderId="1" xfId="5" applyNumberFormat="1" applyFont="1" applyFill="1" applyAlignment="1">
      <alignment horizontal="right" vertical="center" wrapText="1"/>
    </xf>
    <xf numFmtId="0" fontId="14" fillId="2" borderId="1" xfId="4" applyFont="1" applyFill="1">
      <alignment vertical="center" wrapText="1"/>
    </xf>
    <xf numFmtId="0" fontId="8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11" fillId="2" borderId="1" xfId="5" applyNumberFormat="1" applyFont="1" applyFill="1">
      <alignment vertical="center" wrapText="1"/>
    </xf>
    <xf numFmtId="0" fontId="2" fillId="2" borderId="0" xfId="0" applyFont="1" applyFill="1"/>
    <xf numFmtId="0" fontId="8" fillId="2" borderId="0" xfId="0" applyFont="1" applyFill="1" applyBorder="1" applyAlignment="1">
      <alignment vertical="center"/>
    </xf>
    <xf numFmtId="0" fontId="10" fillId="4" borderId="1" xfId="2" applyFont="1" applyFill="1" applyAlignment="1">
      <alignment horizontal="center" vertical="center" wrapText="1"/>
    </xf>
    <xf numFmtId="0" fontId="9" fillId="2" borderId="0" xfId="3" applyFont="1" applyFill="1"/>
    <xf numFmtId="0" fontId="9" fillId="2" borderId="0" xfId="3" applyFont="1" applyFill="1" applyAlignment="1">
      <alignment vertical="center"/>
    </xf>
    <xf numFmtId="0" fontId="9" fillId="2" borderId="0" xfId="3" quotePrefix="1" applyFont="1" applyFill="1"/>
    <xf numFmtId="1" fontId="11" fillId="2" borderId="1" xfId="5" applyNumberFormat="1" applyFont="1" applyFill="1">
      <alignment vertical="center" wrapText="1"/>
    </xf>
    <xf numFmtId="0" fontId="8" fillId="2" borderId="0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164" fontId="8" fillId="2" borderId="0" xfId="0" applyNumberFormat="1" applyFont="1" applyFill="1"/>
    <xf numFmtId="164" fontId="11" fillId="2" borderId="7" xfId="5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justify" vertical="center"/>
    </xf>
    <xf numFmtId="1" fontId="10" fillId="2" borderId="1" xfId="5" applyNumberFormat="1" applyFont="1" applyFill="1" applyAlignment="1">
      <alignment horizontal="right" vertical="center" wrapText="1"/>
    </xf>
    <xf numFmtId="0" fontId="11" fillId="2" borderId="26" xfId="4" applyFont="1" applyFill="1" applyBorder="1">
      <alignment vertical="center" wrapText="1"/>
    </xf>
    <xf numFmtId="1" fontId="8" fillId="2" borderId="28" xfId="0" applyNumberFormat="1" applyFont="1" applyFill="1" applyBorder="1"/>
    <xf numFmtId="1" fontId="8" fillId="2" borderId="27" xfId="0" applyNumberFormat="1" applyFont="1" applyFill="1" applyBorder="1"/>
    <xf numFmtId="0" fontId="11" fillId="2" borderId="5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0" fillId="2" borderId="1" xfId="5" applyFont="1" applyFill="1">
      <alignment vertical="center" wrapText="1"/>
    </xf>
    <xf numFmtId="0" fontId="10" fillId="2" borderId="1" xfId="4" applyFont="1" applyFill="1">
      <alignment vertical="center" wrapText="1"/>
    </xf>
    <xf numFmtId="1" fontId="10" fillId="2" borderId="1" xfId="5" applyNumberFormat="1" applyFont="1" applyFill="1">
      <alignment vertical="center" wrapText="1"/>
    </xf>
    <xf numFmtId="1" fontId="8" fillId="2" borderId="29" xfId="0" applyNumberFormat="1" applyFont="1" applyFill="1" applyBorder="1"/>
    <xf numFmtId="1" fontId="8" fillId="2" borderId="0" xfId="0" applyNumberFormat="1" applyFont="1" applyFill="1" applyBorder="1"/>
    <xf numFmtId="2" fontId="8" fillId="2" borderId="0" xfId="0" applyNumberFormat="1" applyFont="1" applyFill="1"/>
    <xf numFmtId="0" fontId="15" fillId="2" borderId="1" xfId="4" applyFont="1" applyFill="1">
      <alignment vertical="center" wrapText="1"/>
    </xf>
    <xf numFmtId="164" fontId="11" fillId="2" borderId="5" xfId="5" applyNumberFormat="1" applyFont="1" applyFill="1" applyBorder="1">
      <alignment vertical="center" wrapText="1"/>
    </xf>
    <xf numFmtId="164" fontId="11" fillId="2" borderId="2" xfId="5" applyNumberFormat="1" applyFont="1" applyFill="1" applyBorder="1">
      <alignment vertical="center" wrapText="1"/>
    </xf>
    <xf numFmtId="0" fontId="11" fillId="2" borderId="1" xfId="5" applyFont="1" applyFill="1">
      <alignment vertical="center" wrapText="1"/>
    </xf>
    <xf numFmtId="0" fontId="11" fillId="2" borderId="5" xfId="5" applyFont="1" applyFill="1" applyBorder="1">
      <alignment vertical="center" wrapText="1"/>
    </xf>
    <xf numFmtId="164" fontId="11" fillId="2" borderId="31" xfId="5" applyNumberFormat="1" applyFont="1" applyFill="1" applyBorder="1">
      <alignment vertical="center" wrapText="1"/>
    </xf>
    <xf numFmtId="0" fontId="10" fillId="2" borderId="26" xfId="4" applyFont="1" applyFill="1" applyBorder="1">
      <alignment vertical="center" wrapText="1"/>
    </xf>
    <xf numFmtId="164" fontId="10" fillId="2" borderId="1" xfId="5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justify" vertical="center"/>
    </xf>
    <xf numFmtId="164" fontId="10" fillId="2" borderId="5" xfId="5" applyNumberFormat="1" applyFont="1" applyFill="1" applyBorder="1" applyAlignment="1">
      <alignment horizontal="right" vertical="center" wrapText="1"/>
    </xf>
    <xf numFmtId="164" fontId="11" fillId="2" borderId="0" xfId="5" applyNumberFormat="1" applyFont="1" applyFill="1" applyBorder="1">
      <alignment vertical="center" wrapText="1"/>
    </xf>
    <xf numFmtId="3" fontId="11" fillId="2" borderId="1" xfId="5" applyNumberFormat="1" applyFont="1" applyFill="1">
      <alignment vertical="center" wrapText="1"/>
    </xf>
    <xf numFmtId="3" fontId="11" fillId="2" borderId="0" xfId="5" applyNumberFormat="1" applyFont="1" applyFill="1" applyBorder="1">
      <alignment vertical="center" wrapText="1"/>
    </xf>
    <xf numFmtId="0" fontId="11" fillId="2" borderId="1" xfId="5" applyFont="1" applyFill="1" applyAlignment="1">
      <alignment horizontal="center" vertical="center" wrapText="1"/>
    </xf>
    <xf numFmtId="3" fontId="11" fillId="2" borderId="1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5" fillId="2" borderId="1" xfId="5" applyFont="1" applyFill="1" applyAlignment="1">
      <alignment horizontal="center" vertical="center" wrapText="1"/>
    </xf>
    <xf numFmtId="0" fontId="15" fillId="2" borderId="1" xfId="4" applyFont="1" applyFill="1" applyAlignment="1">
      <alignment horizontal="center" vertical="center" wrapText="1"/>
    </xf>
    <xf numFmtId="0" fontId="10" fillId="2" borderId="1" xfId="5" applyFont="1" applyFill="1" applyAlignment="1">
      <alignment horizontal="center" vertical="center" wrapText="1"/>
    </xf>
    <xf numFmtId="0" fontId="10" fillId="2" borderId="1" xfId="4" applyFont="1" applyFill="1" applyAlignment="1">
      <alignment horizontal="center" vertical="center" wrapText="1"/>
    </xf>
    <xf numFmtId="0" fontId="10" fillId="4" borderId="0" xfId="2" applyFont="1" applyFill="1" applyBorder="1">
      <alignment vertical="center" wrapText="1"/>
    </xf>
    <xf numFmtId="0" fontId="8" fillId="2" borderId="17" xfId="0" applyFont="1" applyFill="1" applyBorder="1" applyAlignment="1"/>
    <xf numFmtId="0" fontId="8" fillId="2" borderId="11" xfId="0" applyFont="1" applyFill="1" applyBorder="1"/>
    <xf numFmtId="0" fontId="8" fillId="2" borderId="18" xfId="0" applyFont="1" applyFill="1" applyBorder="1" applyAlignment="1">
      <alignment horizontal="left"/>
    </xf>
    <xf numFmtId="0" fontId="8" fillId="2" borderId="15" xfId="0" applyFont="1" applyFill="1" applyBorder="1"/>
    <xf numFmtId="164" fontId="8" fillId="2" borderId="10" xfId="0" applyNumberFormat="1" applyFont="1" applyFill="1" applyBorder="1"/>
    <xf numFmtId="164" fontId="8" fillId="2" borderId="13" xfId="0" applyNumberFormat="1" applyFont="1" applyFill="1" applyBorder="1"/>
    <xf numFmtId="164" fontId="8" fillId="2" borderId="14" xfId="0" applyNumberFormat="1" applyFont="1" applyFill="1" applyBorder="1"/>
    <xf numFmtId="0" fontId="2" fillId="2" borderId="0" xfId="0" applyFont="1" applyFill="1" applyAlignment="1">
      <alignment vertical="center"/>
    </xf>
    <xf numFmtId="0" fontId="12" fillId="2" borderId="19" xfId="0" applyFont="1" applyFill="1" applyBorder="1" applyAlignment="1">
      <alignment horizontal="center"/>
    </xf>
    <xf numFmtId="0" fontId="14" fillId="2" borderId="1" xfId="4" applyFont="1" applyFill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0" fillId="2" borderId="1" xfId="5" applyFont="1" applyFill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0" fillId="4" borderId="6" xfId="2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2" borderId="11" xfId="4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0" fillId="4" borderId="28" xfId="2" applyFont="1" applyFill="1" applyBorder="1" applyAlignment="1">
      <alignment vertical="center" wrapText="1"/>
    </xf>
    <xf numFmtId="0" fontId="8" fillId="2" borderId="32" xfId="0" applyFont="1" applyFill="1" applyBorder="1" applyAlignment="1">
      <alignment vertical="center" wrapText="1"/>
    </xf>
    <xf numFmtId="0" fontId="10" fillId="4" borderId="4" xfId="2" applyFont="1" applyFill="1" applyBorder="1">
      <alignment vertical="center" wrapText="1"/>
    </xf>
    <xf numFmtId="0" fontId="10" fillId="4" borderId="1" xfId="2" applyFont="1" applyFill="1">
      <alignment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0" fillId="4" borderId="24" xfId="2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20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8" fillId="2" borderId="22" xfId="0" applyFont="1" applyFill="1" applyBorder="1" applyAlignment="1">
      <alignment wrapText="1"/>
    </xf>
    <xf numFmtId="0" fontId="13" fillId="2" borderId="19" xfId="0" applyFont="1" applyFill="1" applyBorder="1" applyAlignment="1">
      <alignment horizontal="left" wrapText="1"/>
    </xf>
    <xf numFmtId="0" fontId="13" fillId="2" borderId="23" xfId="0" applyFont="1" applyFill="1" applyBorder="1" applyAlignment="1">
      <alignment horizontal="left" wrapText="1"/>
    </xf>
    <xf numFmtId="0" fontId="13" fillId="2" borderId="24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2" borderId="16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8" fillId="2" borderId="23" xfId="0" applyFont="1" applyFill="1" applyBorder="1" applyAlignment="1">
      <alignment wrapText="1"/>
    </xf>
    <xf numFmtId="0" fontId="8" fillId="2" borderId="24" xfId="0" applyFont="1" applyFill="1" applyBorder="1" applyAlignment="1">
      <alignment wrapText="1"/>
    </xf>
    <xf numFmtId="0" fontId="8" fillId="2" borderId="12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/>
    <xf numFmtId="0" fontId="8" fillId="2" borderId="5" xfId="0" applyFont="1" applyFill="1" applyBorder="1" applyAlignment="1"/>
  </cellXfs>
  <cellStyles count="6">
    <cellStyle name="Lien hypertexte" xfId="3" builtinId="8"/>
    <cellStyle name="Milliers" xfId="1" builtinId="3"/>
    <cellStyle name="Normal" xfId="0" builtinId="0"/>
    <cellStyle name="Style DREES" xfId="5"/>
    <cellStyle name="Style DREES 2" xfId="2"/>
    <cellStyle name="Style DREES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1'!$B$43:$B$51</c:f>
              <c:strCache>
                <c:ptCount val="9"/>
                <c:pt idx="0">
                  <c:v>Justice (accès aux droits, service juridique...)</c:v>
                </c:pt>
                <c:pt idx="1">
                  <c:v>Activités relatives à l'hébergement</c:v>
                </c:pt>
                <c:pt idx="2">
                  <c:v>Divers (insertion par l'activité économique, gestion, santé…)</c:v>
                </c:pt>
                <c:pt idx="3">
                  <c:v>Accompagnement, visites, suivi social (y compris parrainage)</c:v>
                </c:pt>
                <c:pt idx="4">
                  <c:v>Accueil (du public, de jour…)</c:v>
                </c:pt>
                <c:pt idx="5">
                  <c:v>Administration, gestion, logistique</c:v>
                </c:pt>
                <c:pt idx="6">
                  <c:v>Restauration (aide aux repas, distribution alimentaire, restaurant social…)</c:v>
                </c:pt>
                <c:pt idx="7">
                  <c:v>Animation, culture, loisir, sport, camp d'été</c:v>
                </c:pt>
                <c:pt idx="8">
                  <c:v>Éducation (soutien scolaire, alphabétisation, lutte contre l'illettrisme, formation…)</c:v>
                </c:pt>
              </c:strCache>
            </c:strRef>
          </c:cat>
          <c:val>
            <c:numRef>
              <c:f>'Graphique 1'!$C$43:$C$51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F81-40EE-88FA-4C3E4CB53E33}"/>
            </c:ext>
          </c:extLst>
        </c:ser>
        <c:ser>
          <c:idx val="1"/>
          <c:order val="1"/>
          <c:invertIfNegative val="0"/>
          <c:cat>
            <c:strRef>
              <c:f>'Graphique 1'!$B$43:$B$51</c:f>
              <c:strCache>
                <c:ptCount val="9"/>
                <c:pt idx="0">
                  <c:v>Justice (accès aux droits, service juridique...)</c:v>
                </c:pt>
                <c:pt idx="1">
                  <c:v>Activités relatives à l'hébergement</c:v>
                </c:pt>
                <c:pt idx="2">
                  <c:v>Divers (insertion par l'activité économique, gestion, santé…)</c:v>
                </c:pt>
                <c:pt idx="3">
                  <c:v>Accompagnement, visites, suivi social (y compris parrainage)</c:v>
                </c:pt>
                <c:pt idx="4">
                  <c:v>Accueil (du public, de jour…)</c:v>
                </c:pt>
                <c:pt idx="5">
                  <c:v>Administration, gestion, logistique</c:v>
                </c:pt>
                <c:pt idx="6">
                  <c:v>Restauration (aide aux repas, distribution alimentaire, restaurant social…)</c:v>
                </c:pt>
                <c:pt idx="7">
                  <c:v>Animation, culture, loisir, sport, camp d'été</c:v>
                </c:pt>
                <c:pt idx="8">
                  <c:v>Éducation (soutien scolaire, alphabétisation, lutte contre l'illettrisme, formation…)</c:v>
                </c:pt>
              </c:strCache>
            </c:strRef>
          </c:cat>
          <c:val>
            <c:numRef>
              <c:f>'Graphique 1'!$D$43:$D$51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F81-40EE-88FA-4C3E4CB53E33}"/>
            </c:ext>
          </c:extLst>
        </c:ser>
        <c:ser>
          <c:idx val="2"/>
          <c:order val="2"/>
          <c:invertIfNegative val="0"/>
          <c:cat>
            <c:strRef>
              <c:f>'Graphique 1'!$B$43:$B$51</c:f>
              <c:strCache>
                <c:ptCount val="9"/>
                <c:pt idx="0">
                  <c:v>Justice (accès aux droits, service juridique...)</c:v>
                </c:pt>
                <c:pt idx="1">
                  <c:v>Activités relatives à l'hébergement</c:v>
                </c:pt>
                <c:pt idx="2">
                  <c:v>Divers (insertion par l'activité économique, gestion, santé…)</c:v>
                </c:pt>
                <c:pt idx="3">
                  <c:v>Accompagnement, visites, suivi social (y compris parrainage)</c:v>
                </c:pt>
                <c:pt idx="4">
                  <c:v>Accueil (du public, de jour…)</c:v>
                </c:pt>
                <c:pt idx="5">
                  <c:v>Administration, gestion, logistique</c:v>
                </c:pt>
                <c:pt idx="6">
                  <c:v>Restauration (aide aux repas, distribution alimentaire, restaurant social…)</c:v>
                </c:pt>
                <c:pt idx="7">
                  <c:v>Animation, culture, loisir, sport, camp d'été</c:v>
                </c:pt>
                <c:pt idx="8">
                  <c:v>Éducation (soutien scolaire, alphabétisation, lutte contre l'illettrisme, formation…)</c:v>
                </c:pt>
              </c:strCache>
            </c:strRef>
          </c:cat>
          <c:val>
            <c:numRef>
              <c:f>'Graphique 1'!$E$43:$E$51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F81-40EE-88FA-4C3E4CB53E33}"/>
            </c:ext>
          </c:extLst>
        </c:ser>
        <c:ser>
          <c:idx val="3"/>
          <c:order val="3"/>
          <c:invertIfNegative val="0"/>
          <c:cat>
            <c:strRef>
              <c:f>'Graphique 1'!$B$43:$B$51</c:f>
              <c:strCache>
                <c:ptCount val="9"/>
                <c:pt idx="0">
                  <c:v>Justice (accès aux droits, service juridique...)</c:v>
                </c:pt>
                <c:pt idx="1">
                  <c:v>Activités relatives à l'hébergement</c:v>
                </c:pt>
                <c:pt idx="2">
                  <c:v>Divers (insertion par l'activité économique, gestion, santé…)</c:v>
                </c:pt>
                <c:pt idx="3">
                  <c:v>Accompagnement, visites, suivi social (y compris parrainage)</c:v>
                </c:pt>
                <c:pt idx="4">
                  <c:v>Accueil (du public, de jour…)</c:v>
                </c:pt>
                <c:pt idx="5">
                  <c:v>Administration, gestion, logistique</c:v>
                </c:pt>
                <c:pt idx="6">
                  <c:v>Restauration (aide aux repas, distribution alimentaire, restaurant social…)</c:v>
                </c:pt>
                <c:pt idx="7">
                  <c:v>Animation, culture, loisir, sport, camp d'été</c:v>
                </c:pt>
                <c:pt idx="8">
                  <c:v>Éducation (soutien scolaire, alphabétisation, lutte contre l'illettrisme, formation…)</c:v>
                </c:pt>
              </c:strCache>
            </c:strRef>
          </c:cat>
          <c:val>
            <c:numRef>
              <c:f>'Graphique 1'!$F$43:$F$51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BF81-40EE-88FA-4C3E4CB53E33}"/>
            </c:ext>
          </c:extLst>
        </c:ser>
        <c:ser>
          <c:idx val="4"/>
          <c:order val="4"/>
          <c:invertIfNegative val="0"/>
          <c:cat>
            <c:strRef>
              <c:f>'Graphique 1'!$B$43:$B$51</c:f>
              <c:strCache>
                <c:ptCount val="9"/>
                <c:pt idx="0">
                  <c:v>Justice (accès aux droits, service juridique...)</c:v>
                </c:pt>
                <c:pt idx="1">
                  <c:v>Activités relatives à l'hébergement</c:v>
                </c:pt>
                <c:pt idx="2">
                  <c:v>Divers (insertion par l'activité économique, gestion, santé…)</c:v>
                </c:pt>
                <c:pt idx="3">
                  <c:v>Accompagnement, visites, suivi social (y compris parrainage)</c:v>
                </c:pt>
                <c:pt idx="4">
                  <c:v>Accueil (du public, de jour…)</c:v>
                </c:pt>
                <c:pt idx="5">
                  <c:v>Administration, gestion, logistique</c:v>
                </c:pt>
                <c:pt idx="6">
                  <c:v>Restauration (aide aux repas, distribution alimentaire, restaurant social…)</c:v>
                </c:pt>
                <c:pt idx="7">
                  <c:v>Animation, culture, loisir, sport, camp d'été</c:v>
                </c:pt>
                <c:pt idx="8">
                  <c:v>Éducation (soutien scolaire, alphabétisation, lutte contre l'illettrisme, formation…)</c:v>
                </c:pt>
              </c:strCache>
            </c:strRef>
          </c:cat>
          <c:val>
            <c:numRef>
              <c:f>'Graphique 1'!$G$43:$G$51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81-40EE-88FA-4C3E4CB53E33}"/>
            </c:ext>
          </c:extLst>
        </c:ser>
        <c:ser>
          <c:idx val="5"/>
          <c:order val="5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1'!$B$43:$B$51</c:f>
              <c:strCache>
                <c:ptCount val="9"/>
                <c:pt idx="0">
                  <c:v>Justice (accès aux droits, service juridique...)</c:v>
                </c:pt>
                <c:pt idx="1">
                  <c:v>Activités relatives à l'hébergement</c:v>
                </c:pt>
                <c:pt idx="2">
                  <c:v>Divers (insertion par l'activité économique, gestion, santé…)</c:v>
                </c:pt>
                <c:pt idx="3">
                  <c:v>Accompagnement, visites, suivi social (y compris parrainage)</c:v>
                </c:pt>
                <c:pt idx="4">
                  <c:v>Accueil (du public, de jour…)</c:v>
                </c:pt>
                <c:pt idx="5">
                  <c:v>Administration, gestion, logistique</c:v>
                </c:pt>
                <c:pt idx="6">
                  <c:v>Restauration (aide aux repas, distribution alimentaire, restaurant social…)</c:v>
                </c:pt>
                <c:pt idx="7">
                  <c:v>Animation, culture, loisir, sport, camp d'été</c:v>
                </c:pt>
                <c:pt idx="8">
                  <c:v>Éducation (soutien scolaire, alphabétisation, lutte contre l'illettrisme, formation…)</c:v>
                </c:pt>
              </c:strCache>
            </c:strRef>
          </c:cat>
          <c:val>
            <c:numRef>
              <c:f>'Graphique 1'!$H$43:$H$51</c:f>
              <c:numCache>
                <c:formatCode>0.0</c:formatCode>
                <c:ptCount val="9"/>
                <c:pt idx="0">
                  <c:v>4.8</c:v>
                </c:pt>
                <c:pt idx="1">
                  <c:v>9.4</c:v>
                </c:pt>
                <c:pt idx="2">
                  <c:v>11.6</c:v>
                </c:pt>
                <c:pt idx="3">
                  <c:v>13.9</c:v>
                </c:pt>
                <c:pt idx="4">
                  <c:v>18</c:v>
                </c:pt>
                <c:pt idx="5">
                  <c:v>18.100000000000001</c:v>
                </c:pt>
                <c:pt idx="6">
                  <c:v>18.899999999999999</c:v>
                </c:pt>
                <c:pt idx="7">
                  <c:v>33.700000000000003</c:v>
                </c:pt>
                <c:pt idx="8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1-40EE-88FA-4C3E4CB53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07392"/>
        <c:axId val="90908928"/>
      </c:barChart>
      <c:catAx>
        <c:axId val="9090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0908928"/>
        <c:crosses val="autoZero"/>
        <c:auto val="1"/>
        <c:lblAlgn val="ctr"/>
        <c:lblOffset val="100"/>
        <c:noMultiLvlLbl val="0"/>
      </c:catAx>
      <c:valAx>
        <c:axId val="90908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090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1</xdr:row>
      <xdr:rowOff>68580</xdr:rowOff>
    </xdr:from>
    <xdr:to>
      <xdr:col>10</xdr:col>
      <xdr:colOff>205740</xdr:colOff>
      <xdr:row>34</xdr:row>
      <xdr:rowOff>74294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showGridLines="0" tabSelected="1" workbookViewId="0"/>
  </sheetViews>
  <sheetFormatPr baseColWidth="10" defaultRowHeight="11.25" x14ac:dyDescent="0.2"/>
  <cols>
    <col min="1" max="16384" width="11.42578125" style="28"/>
  </cols>
  <sheetData>
    <row r="1" spans="1:1" x14ac:dyDescent="0.2">
      <c r="A1" s="32" t="s">
        <v>248</v>
      </c>
    </row>
    <row r="2" spans="1:1" x14ac:dyDescent="0.2">
      <c r="A2" s="32" t="s">
        <v>253</v>
      </c>
    </row>
    <row r="3" spans="1:1" x14ac:dyDescent="0.2">
      <c r="A3" s="32" t="s">
        <v>249</v>
      </c>
    </row>
    <row r="5" spans="1:1" x14ac:dyDescent="0.2">
      <c r="A5" s="35" t="s">
        <v>162</v>
      </c>
    </row>
    <row r="6" spans="1:1" x14ac:dyDescent="0.2">
      <c r="A6" s="35" t="s">
        <v>163</v>
      </c>
    </row>
    <row r="7" spans="1:1" x14ac:dyDescent="0.2">
      <c r="A7" s="35" t="s">
        <v>164</v>
      </c>
    </row>
    <row r="8" spans="1:1" x14ac:dyDescent="0.2">
      <c r="A8" s="35" t="s">
        <v>196</v>
      </c>
    </row>
    <row r="9" spans="1:1" x14ac:dyDescent="0.2">
      <c r="A9" s="36" t="s">
        <v>195</v>
      </c>
    </row>
    <row r="10" spans="1:1" x14ac:dyDescent="0.2">
      <c r="A10" s="35" t="s">
        <v>194</v>
      </c>
    </row>
    <row r="11" spans="1:1" x14ac:dyDescent="0.2">
      <c r="A11" s="35" t="s">
        <v>193</v>
      </c>
    </row>
    <row r="12" spans="1:1" x14ac:dyDescent="0.2">
      <c r="A12" s="35" t="s">
        <v>192</v>
      </c>
    </row>
    <row r="13" spans="1:1" x14ac:dyDescent="0.2">
      <c r="A13" s="35" t="s">
        <v>191</v>
      </c>
    </row>
    <row r="14" spans="1:1" x14ac:dyDescent="0.2">
      <c r="A14" s="35" t="s">
        <v>190</v>
      </c>
    </row>
    <row r="15" spans="1:1" x14ac:dyDescent="0.2">
      <c r="A15" s="35" t="s">
        <v>189</v>
      </c>
    </row>
    <row r="16" spans="1:1" x14ac:dyDescent="0.2">
      <c r="A16" s="36" t="s">
        <v>188</v>
      </c>
    </row>
    <row r="17" spans="1:1" x14ac:dyDescent="0.2">
      <c r="A17" s="36" t="s">
        <v>187</v>
      </c>
    </row>
    <row r="18" spans="1:1" x14ac:dyDescent="0.2">
      <c r="A18" s="36" t="s">
        <v>186</v>
      </c>
    </row>
    <row r="19" spans="1:1" x14ac:dyDescent="0.2">
      <c r="A19" s="35" t="s">
        <v>177</v>
      </c>
    </row>
    <row r="20" spans="1:1" ht="13.15" customHeight="1" x14ac:dyDescent="0.2">
      <c r="A20" s="37" t="s">
        <v>178</v>
      </c>
    </row>
    <row r="21" spans="1:1" x14ac:dyDescent="0.2">
      <c r="A21" s="37" t="s">
        <v>199</v>
      </c>
    </row>
  </sheetData>
  <hyperlinks>
    <hyperlink ref="A5" location="'Tableau 1'!A1" display="Tableau 1 • Effectifs du personnel et taux d’encadrement fin 2008, fin 2012 et fin 2016, par catégorie d’établissements"/>
    <hyperlink ref="A9" location="'Tableau 5'!A1" display="Tableau 5 • Age du personnel par catégorie d’établissements, fin 2012 et fin 2016"/>
    <hyperlink ref="A10" location="'Tableau 6'!A1" display="Tableau 6 • Ancienneté du personnel par catégorie d’établissements, fin 2012 et fin 2016"/>
    <hyperlink ref="A14" location="'Tableau 10'!A1" display="Tableau 10 • Statut ou type de contrat du personnel par catégorie d’établissements, fin 2012 et fin 2016"/>
    <hyperlink ref="A15" location="'Tableau 11'!A1" display="Tableau 11 • Appartenance à la fonction publique, présence d’une convention collective ou d’un accord d’établissement, par catégorie d’établissements, fin 2016 "/>
    <hyperlink ref="A16" location="'Tableau 12'!A1" display="Tableau 12 • Temps de travail du personnel par catégorie d’établissements, fin 2012 et fin 2016"/>
    <hyperlink ref="A19" location="'Graphique 1'!A1" display="Graphique 1 • Part parmi les établissements accueillant des bénévoles de ceux déclarant l’intervention des bénévoles assez ou très importante, selon le domaine d’intervention, fin 2016 "/>
    <hyperlink ref="A17" location="'Tableau 13'!A1" display="Tableau 13 • Temps de travail du personnel selon la fonction principale occupée, fin 2016"/>
    <hyperlink ref="A18" location="'Tableau 14'!A1" display="Tableau 14 • Le bénévolat dans les établissements, par catégorie d'établissements, fin 2016 "/>
    <hyperlink ref="A6" location="'Tableau 2'!A1" display="Tableau 2 • Fonction principale exercée par le personnel en équivalent temps-plein, par catégorie d’établissements, fin 2012 et fin 2016"/>
    <hyperlink ref="A11" location="'Tableau 7'!A1" display="Tableau 7 • Diplôme des éducateurs spécialisés par catégorie d’établissements, fin 2012 et fin 2016 "/>
    <hyperlink ref="A12" location="'Tableau 8'!A1" display="Tableau 8 • Diplôme des moniteurs éducateurs par catégorie d’établissements, fin 2012 et fin 2016"/>
    <hyperlink ref="A13" location="'Tableau 9'!A1" display="Tableau 9 • Diplôme des animateurs sociaux par catégorie d’établissements, fin 2012 et fin 2016"/>
    <hyperlink ref="A20" location="'Annexe 1'!A1" display="Annexe 1 - Tableau 1 : Nomenclature des professions dans l'enquête ES-DS"/>
    <hyperlink ref="A7" location="'Tableau 3'!A1" display="Tableau 3 • Sexe du personnel par catégorie d’établissements, fin 2012 et fin 2016"/>
    <hyperlink ref="A8" location="'Tableau 4'!A1" display="Tableau 4 • Sexe du personnel par catégorie d’établissements, fin 2012 et fin 2016"/>
    <hyperlink ref="A21" location="'Tableau encadré 3'!A1" display="Tableau encadré 3 - Distribution des effectifs du personnel et des effectifs en ETP, par catégorie d'établissements, fin 20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4" workbookViewId="0">
      <selection activeCell="A9" sqref="A9:G9"/>
    </sheetView>
  </sheetViews>
  <sheetFormatPr baseColWidth="10" defaultColWidth="11.42578125" defaultRowHeight="11.25" x14ac:dyDescent="0.2"/>
  <cols>
    <col min="1" max="1" width="25.85546875" style="28" customWidth="1"/>
    <col min="2" max="16384" width="11.42578125" style="28"/>
  </cols>
  <sheetData>
    <row r="1" spans="1:7" x14ac:dyDescent="0.2">
      <c r="A1" s="32" t="s">
        <v>191</v>
      </c>
    </row>
    <row r="2" spans="1:7" x14ac:dyDescent="0.2">
      <c r="G2" s="32" t="s">
        <v>9</v>
      </c>
    </row>
    <row r="3" spans="1:7" ht="14.45" customHeight="1" x14ac:dyDescent="0.2">
      <c r="A3" s="3"/>
      <c r="B3" s="104" t="s">
        <v>151</v>
      </c>
      <c r="C3" s="105"/>
      <c r="D3" s="105"/>
      <c r="E3" s="105"/>
      <c r="F3" s="104" t="s">
        <v>6</v>
      </c>
      <c r="G3" s="106"/>
    </row>
    <row r="4" spans="1:7" ht="45" x14ac:dyDescent="0.2">
      <c r="A4" s="54"/>
      <c r="B4" s="34" t="s">
        <v>1</v>
      </c>
      <c r="C4" s="34" t="s">
        <v>2</v>
      </c>
      <c r="D4" s="34" t="s">
        <v>45</v>
      </c>
      <c r="E4" s="34" t="s">
        <v>4</v>
      </c>
      <c r="F4" s="79">
        <v>2012</v>
      </c>
      <c r="G4" s="79">
        <v>2016</v>
      </c>
    </row>
    <row r="5" spans="1:7" ht="39" customHeight="1" x14ac:dyDescent="0.2">
      <c r="A5" s="27" t="s">
        <v>154</v>
      </c>
      <c r="B5" s="31">
        <v>21</v>
      </c>
      <c r="C5" s="31">
        <v>11.9</v>
      </c>
      <c r="D5" s="31">
        <v>23</v>
      </c>
      <c r="E5" s="31">
        <v>16.2</v>
      </c>
      <c r="F5" s="31">
        <v>26.4</v>
      </c>
      <c r="G5" s="31">
        <v>17.7</v>
      </c>
    </row>
    <row r="6" spans="1:7" ht="35.450000000000003" customHeight="1" x14ac:dyDescent="0.2">
      <c r="A6" s="27" t="s">
        <v>153</v>
      </c>
      <c r="B6" s="31">
        <v>17</v>
      </c>
      <c r="C6" s="31">
        <v>8.1</v>
      </c>
      <c r="D6" s="31">
        <v>17.3</v>
      </c>
      <c r="E6" s="31">
        <v>15.6</v>
      </c>
      <c r="F6" s="31">
        <v>13.6</v>
      </c>
      <c r="G6" s="31">
        <v>13.6</v>
      </c>
    </row>
    <row r="7" spans="1:7" ht="40.15" customHeight="1" x14ac:dyDescent="0.2">
      <c r="A7" s="27" t="s">
        <v>152</v>
      </c>
      <c r="B7" s="31">
        <v>62</v>
      </c>
      <c r="C7" s="31">
        <v>80</v>
      </c>
      <c r="D7" s="31">
        <v>59.7</v>
      </c>
      <c r="E7" s="31">
        <v>68.2</v>
      </c>
      <c r="F7" s="31">
        <v>60</v>
      </c>
      <c r="G7" s="31">
        <v>68.7</v>
      </c>
    </row>
    <row r="8" spans="1:7" x14ac:dyDescent="0.2">
      <c r="A8" s="99" t="s">
        <v>180</v>
      </c>
      <c r="B8" s="100"/>
      <c r="C8" s="100"/>
      <c r="D8" s="100"/>
    </row>
    <row r="9" spans="1:7" ht="37.5" customHeight="1" x14ac:dyDescent="0.2">
      <c r="A9" s="94" t="s">
        <v>155</v>
      </c>
      <c r="B9" s="95"/>
      <c r="C9" s="95"/>
      <c r="D9" s="95"/>
      <c r="E9" s="95"/>
      <c r="F9" s="95"/>
      <c r="G9" s="95"/>
    </row>
    <row r="10" spans="1:7" ht="21.6" customHeight="1" x14ac:dyDescent="0.2">
      <c r="A10" s="103" t="s">
        <v>224</v>
      </c>
      <c r="B10" s="95"/>
      <c r="C10" s="95"/>
      <c r="D10" s="95"/>
      <c r="E10" s="95"/>
      <c r="F10" s="95"/>
      <c r="G10" s="95"/>
    </row>
    <row r="11" spans="1:7" x14ac:dyDescent="0.2">
      <c r="A11" s="29" t="s">
        <v>225</v>
      </c>
    </row>
    <row r="12" spans="1:7" x14ac:dyDescent="0.2">
      <c r="A12" s="30" t="s">
        <v>210</v>
      </c>
      <c r="E12" s="45"/>
      <c r="F12" s="45"/>
      <c r="G12" s="45"/>
    </row>
    <row r="13" spans="1:7" x14ac:dyDescent="0.2">
      <c r="A13" s="30" t="s">
        <v>226</v>
      </c>
      <c r="B13" s="45"/>
      <c r="C13" s="45"/>
      <c r="D13" s="45"/>
    </row>
    <row r="14" spans="1:7" x14ac:dyDescent="0.2">
      <c r="E14" s="45"/>
      <c r="F14" s="45"/>
      <c r="G14" s="45"/>
    </row>
  </sheetData>
  <mergeCells count="5">
    <mergeCell ref="F3:G3"/>
    <mergeCell ref="A8:D8"/>
    <mergeCell ref="B3:E3"/>
    <mergeCell ref="A9:G9"/>
    <mergeCell ref="A10:G1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10" workbookViewId="0">
      <selection activeCell="A2" sqref="A2"/>
    </sheetView>
  </sheetViews>
  <sheetFormatPr baseColWidth="10" defaultRowHeight="11.25" x14ac:dyDescent="0.2"/>
  <cols>
    <col min="1" max="1" width="24.85546875" style="28" customWidth="1"/>
    <col min="2" max="17" width="7.7109375" style="28" customWidth="1"/>
    <col min="18" max="16384" width="11.42578125" style="28"/>
  </cols>
  <sheetData>
    <row r="1" spans="1:17" x14ac:dyDescent="0.2">
      <c r="A1" s="32" t="s">
        <v>190</v>
      </c>
    </row>
    <row r="2" spans="1:17" x14ac:dyDescent="0.2">
      <c r="Q2" s="32" t="s">
        <v>9</v>
      </c>
    </row>
    <row r="3" spans="1:17" ht="33.75" customHeight="1" x14ac:dyDescent="0.2">
      <c r="A3" s="3"/>
      <c r="B3" s="97" t="s">
        <v>0</v>
      </c>
      <c r="C3" s="98"/>
      <c r="D3" s="97" t="s">
        <v>1</v>
      </c>
      <c r="E3" s="98"/>
      <c r="F3" s="97" t="s">
        <v>2</v>
      </c>
      <c r="G3" s="98"/>
      <c r="H3" s="97" t="s">
        <v>45</v>
      </c>
      <c r="I3" s="98"/>
      <c r="J3" s="97" t="s">
        <v>3</v>
      </c>
      <c r="K3" s="98"/>
      <c r="L3" s="97" t="s">
        <v>4</v>
      </c>
      <c r="M3" s="98"/>
      <c r="N3" s="97" t="s">
        <v>5</v>
      </c>
      <c r="O3" s="98"/>
      <c r="P3" s="97" t="s">
        <v>28</v>
      </c>
      <c r="Q3" s="98"/>
    </row>
    <row r="4" spans="1:17" x14ac:dyDescent="0.2">
      <c r="A4" s="54" t="s">
        <v>18</v>
      </c>
      <c r="B4" s="77">
        <v>2012</v>
      </c>
      <c r="C4" s="77">
        <v>2016</v>
      </c>
      <c r="D4" s="77">
        <v>2012</v>
      </c>
      <c r="E4" s="77">
        <v>2016</v>
      </c>
      <c r="F4" s="77">
        <v>2012</v>
      </c>
      <c r="G4" s="77">
        <v>2016</v>
      </c>
      <c r="H4" s="77">
        <v>2012</v>
      </c>
      <c r="I4" s="77">
        <v>2016</v>
      </c>
      <c r="J4" s="77">
        <v>2012</v>
      </c>
      <c r="K4" s="77">
        <v>2016</v>
      </c>
      <c r="L4" s="77">
        <v>2012</v>
      </c>
      <c r="M4" s="77">
        <v>2016</v>
      </c>
      <c r="N4" s="77">
        <v>2012</v>
      </c>
      <c r="O4" s="77">
        <v>2016</v>
      </c>
      <c r="P4" s="77">
        <v>2012</v>
      </c>
      <c r="Q4" s="77">
        <v>2016</v>
      </c>
    </row>
    <row r="5" spans="1:17" x14ac:dyDescent="0.2">
      <c r="A5" s="27" t="s">
        <v>29</v>
      </c>
      <c r="B5" s="31">
        <v>28.76</v>
      </c>
      <c r="C5" s="31">
        <v>27.31</v>
      </c>
      <c r="D5" s="31">
        <v>6.22</v>
      </c>
      <c r="E5" s="31">
        <v>5.31</v>
      </c>
      <c r="F5" s="31">
        <v>10.3</v>
      </c>
      <c r="G5" s="31">
        <v>4.6100000000000003</v>
      </c>
      <c r="H5" s="31">
        <v>2.99</v>
      </c>
      <c r="I5" s="31">
        <v>3.6</v>
      </c>
      <c r="J5" s="31">
        <v>2.1800000000000002</v>
      </c>
      <c r="K5" s="31">
        <v>4.05</v>
      </c>
      <c r="L5" s="31">
        <v>0.72</v>
      </c>
      <c r="M5" s="31">
        <v>0.35</v>
      </c>
      <c r="N5" s="31">
        <v>0</v>
      </c>
      <c r="O5" s="31">
        <v>0.32</v>
      </c>
      <c r="P5" s="31">
        <v>9.11</v>
      </c>
      <c r="Q5" s="31">
        <v>6.92</v>
      </c>
    </row>
    <row r="6" spans="1:17" ht="22.5" x14ac:dyDescent="0.2">
      <c r="A6" s="27" t="s">
        <v>156</v>
      </c>
      <c r="B6" s="31">
        <v>1.68</v>
      </c>
      <c r="C6" s="31">
        <v>0.48</v>
      </c>
      <c r="D6" s="31">
        <v>0.31</v>
      </c>
      <c r="E6" s="31">
        <v>0.16</v>
      </c>
      <c r="F6" s="31">
        <v>0.28000000000000003</v>
      </c>
      <c r="G6" s="31">
        <v>0.28000000000000003</v>
      </c>
      <c r="H6" s="31">
        <v>0.04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0.43</v>
      </c>
      <c r="Q6" s="31">
        <v>0.18</v>
      </c>
    </row>
    <row r="7" spans="1:17" ht="55.15" customHeight="1" x14ac:dyDescent="0.2">
      <c r="A7" s="27" t="s">
        <v>159</v>
      </c>
      <c r="B7" s="31">
        <v>7.8</v>
      </c>
      <c r="C7" s="31">
        <v>6.68</v>
      </c>
      <c r="D7" s="31">
        <v>1.96</v>
      </c>
      <c r="E7" s="31">
        <v>1.65</v>
      </c>
      <c r="F7" s="31">
        <v>3.55</v>
      </c>
      <c r="G7" s="31">
        <v>3.24</v>
      </c>
      <c r="H7" s="31">
        <v>1.43</v>
      </c>
      <c r="I7" s="31">
        <v>1.21</v>
      </c>
      <c r="J7" s="31">
        <v>0.99</v>
      </c>
      <c r="K7" s="31">
        <v>2.65</v>
      </c>
      <c r="L7" s="31">
        <v>0</v>
      </c>
      <c r="M7" s="31">
        <v>0.03</v>
      </c>
      <c r="N7" s="31">
        <v>0</v>
      </c>
      <c r="O7" s="31">
        <v>0</v>
      </c>
      <c r="P7" s="31">
        <v>2.78</v>
      </c>
      <c r="Q7" s="31">
        <v>2.34</v>
      </c>
    </row>
    <row r="8" spans="1:17" x14ac:dyDescent="0.2">
      <c r="A8" s="27" t="s">
        <v>157</v>
      </c>
      <c r="B8" s="31">
        <v>57.51</v>
      </c>
      <c r="C8" s="31">
        <v>60.41</v>
      </c>
      <c r="D8" s="31">
        <v>81.7</v>
      </c>
      <c r="E8" s="31">
        <v>82.01</v>
      </c>
      <c r="F8" s="31">
        <v>73.599999999999994</v>
      </c>
      <c r="G8" s="31">
        <v>75.55</v>
      </c>
      <c r="H8" s="31">
        <v>86.1</v>
      </c>
      <c r="I8" s="31">
        <v>86.86</v>
      </c>
      <c r="J8" s="31">
        <v>91.67</v>
      </c>
      <c r="K8" s="31">
        <v>88.93</v>
      </c>
      <c r="L8" s="31">
        <v>93.86</v>
      </c>
      <c r="M8" s="31">
        <v>90.66</v>
      </c>
      <c r="N8" s="31">
        <v>99.17</v>
      </c>
      <c r="O8" s="31">
        <v>92.82</v>
      </c>
      <c r="P8" s="31">
        <v>78.75</v>
      </c>
      <c r="Q8" s="31">
        <v>79.75</v>
      </c>
    </row>
    <row r="9" spans="1:17" x14ac:dyDescent="0.2">
      <c r="A9" s="27" t="s">
        <v>30</v>
      </c>
      <c r="B9" s="31">
        <v>2.8</v>
      </c>
      <c r="C9" s="31">
        <v>3.07</v>
      </c>
      <c r="D9" s="31">
        <v>4.4800000000000004</v>
      </c>
      <c r="E9" s="31">
        <v>4.32</v>
      </c>
      <c r="F9" s="31">
        <v>5.72</v>
      </c>
      <c r="G9" s="31">
        <v>5.87</v>
      </c>
      <c r="H9" s="31">
        <v>4.24</v>
      </c>
      <c r="I9" s="31">
        <v>2.59</v>
      </c>
      <c r="J9" s="31">
        <v>1.57</v>
      </c>
      <c r="K9" s="31">
        <v>3.11</v>
      </c>
      <c r="L9" s="31">
        <v>3.29</v>
      </c>
      <c r="M9" s="31">
        <v>6.32</v>
      </c>
      <c r="N9" s="31">
        <v>0.83</v>
      </c>
      <c r="O9" s="31">
        <v>6.5</v>
      </c>
      <c r="P9" s="31">
        <v>4.28</v>
      </c>
      <c r="Q9" s="31">
        <v>4.5599999999999996</v>
      </c>
    </row>
    <row r="10" spans="1:17" x14ac:dyDescent="0.2">
      <c r="A10" s="27" t="s">
        <v>31</v>
      </c>
      <c r="B10" s="31">
        <v>7.0000000000000007E-2</v>
      </c>
      <c r="C10" s="31">
        <v>0.06</v>
      </c>
      <c r="D10" s="31">
        <v>0.08</v>
      </c>
      <c r="E10" s="31">
        <v>0.1</v>
      </c>
      <c r="F10" s="31">
        <v>0.06</v>
      </c>
      <c r="G10" s="31">
        <v>1.33</v>
      </c>
      <c r="H10" s="31">
        <v>0.12</v>
      </c>
      <c r="I10" s="31">
        <v>0.04</v>
      </c>
      <c r="J10" s="31">
        <v>0</v>
      </c>
      <c r="K10" s="31">
        <v>0</v>
      </c>
      <c r="L10" s="31">
        <v>0.28000000000000003</v>
      </c>
      <c r="M10" s="31">
        <v>0.08</v>
      </c>
      <c r="N10" s="31">
        <v>0</v>
      </c>
      <c r="O10" s="31">
        <v>0</v>
      </c>
      <c r="P10" s="31">
        <v>0.1</v>
      </c>
      <c r="Q10" s="31">
        <v>0.35</v>
      </c>
    </row>
    <row r="11" spans="1:17" x14ac:dyDescent="0.2">
      <c r="A11" s="27" t="s">
        <v>32</v>
      </c>
      <c r="B11" s="31">
        <v>0.32</v>
      </c>
      <c r="C11" s="31">
        <v>0</v>
      </c>
      <c r="D11" s="31">
        <v>0.21</v>
      </c>
      <c r="E11" s="31">
        <v>0.13</v>
      </c>
      <c r="F11" s="31">
        <v>0.2</v>
      </c>
      <c r="G11" s="31">
        <v>0.21</v>
      </c>
      <c r="H11" s="31">
        <v>0.4</v>
      </c>
      <c r="I11" s="31">
        <v>0.6</v>
      </c>
      <c r="J11" s="31">
        <v>0</v>
      </c>
      <c r="K11" s="31">
        <v>0</v>
      </c>
      <c r="L11" s="31">
        <v>0.04</v>
      </c>
      <c r="M11" s="31">
        <v>0.03</v>
      </c>
      <c r="N11" s="31">
        <v>0</v>
      </c>
      <c r="O11" s="31">
        <v>0</v>
      </c>
      <c r="P11" s="31">
        <v>0.23</v>
      </c>
      <c r="Q11" s="31">
        <v>0.17</v>
      </c>
    </row>
    <row r="12" spans="1:17" ht="36.6" customHeight="1" x14ac:dyDescent="0.2">
      <c r="A12" s="27" t="s">
        <v>33</v>
      </c>
      <c r="B12" s="31">
        <v>0.25</v>
      </c>
      <c r="C12" s="31">
        <v>0.17</v>
      </c>
      <c r="D12" s="31">
        <v>0.32</v>
      </c>
      <c r="E12" s="31">
        <v>0.24</v>
      </c>
      <c r="F12" s="31">
        <v>0.24</v>
      </c>
      <c r="G12" s="31">
        <v>0.3</v>
      </c>
      <c r="H12" s="31">
        <v>0.18</v>
      </c>
      <c r="I12" s="31">
        <v>0.35</v>
      </c>
      <c r="J12" s="31">
        <v>2.12</v>
      </c>
      <c r="K12" s="31">
        <v>0</v>
      </c>
      <c r="L12" s="31">
        <v>0.11</v>
      </c>
      <c r="M12" s="31">
        <v>0.12</v>
      </c>
      <c r="N12" s="31">
        <v>0</v>
      </c>
      <c r="O12" s="31">
        <v>0</v>
      </c>
      <c r="P12" s="31">
        <v>0.28000000000000003</v>
      </c>
      <c r="Q12" s="31">
        <v>0.24</v>
      </c>
    </row>
    <row r="13" spans="1:17" ht="24" customHeight="1" x14ac:dyDescent="0.2">
      <c r="A13" s="27" t="s">
        <v>160</v>
      </c>
      <c r="B13" s="31">
        <v>0.8</v>
      </c>
      <c r="C13" s="31">
        <v>1.82</v>
      </c>
      <c r="D13" s="31">
        <v>4.72</v>
      </c>
      <c r="E13" s="31">
        <v>6.08</v>
      </c>
      <c r="F13" s="31">
        <v>5.98</v>
      </c>
      <c r="G13" s="31">
        <v>8.61</v>
      </c>
      <c r="H13" s="31">
        <v>4.4800000000000004</v>
      </c>
      <c r="I13" s="31">
        <v>4.75</v>
      </c>
      <c r="J13" s="31">
        <v>1.46</v>
      </c>
      <c r="K13" s="31">
        <v>1.26</v>
      </c>
      <c r="L13" s="31">
        <v>1.72</v>
      </c>
      <c r="M13" s="31">
        <v>2.4</v>
      </c>
      <c r="N13" s="31">
        <v>0</v>
      </c>
      <c r="O13" s="31">
        <v>0.33</v>
      </c>
      <c r="P13" s="31">
        <v>4.05</v>
      </c>
      <c r="Q13" s="31">
        <v>5.48</v>
      </c>
    </row>
    <row r="14" spans="1:17" ht="21.75" customHeight="1" x14ac:dyDescent="0.2">
      <c r="A14" s="55" t="s">
        <v>6</v>
      </c>
      <c r="B14" s="56">
        <v>100</v>
      </c>
      <c r="C14" s="56">
        <v>100</v>
      </c>
      <c r="D14" s="56">
        <v>100</v>
      </c>
      <c r="E14" s="56">
        <v>100</v>
      </c>
      <c r="F14" s="56">
        <v>100</v>
      </c>
      <c r="G14" s="56">
        <v>100</v>
      </c>
      <c r="H14" s="56">
        <v>100</v>
      </c>
      <c r="I14" s="56">
        <v>100</v>
      </c>
      <c r="J14" s="56">
        <v>100</v>
      </c>
      <c r="K14" s="56">
        <v>100</v>
      </c>
      <c r="L14" s="56">
        <v>100</v>
      </c>
      <c r="M14" s="56">
        <v>100</v>
      </c>
      <c r="N14" s="56">
        <v>100</v>
      </c>
      <c r="O14" s="56">
        <v>100</v>
      </c>
      <c r="P14" s="56">
        <v>100</v>
      </c>
      <c r="Q14" s="56">
        <v>100</v>
      </c>
    </row>
    <row r="15" spans="1:17" ht="15" customHeight="1" x14ac:dyDescent="0.2">
      <c r="A15" s="99" t="s">
        <v>180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  <row r="16" spans="1:17" x14ac:dyDescent="0.2">
      <c r="A16" s="30" t="s">
        <v>222</v>
      </c>
      <c r="B16" s="30"/>
      <c r="C16" s="30"/>
      <c r="D16" s="30"/>
      <c r="E16" s="30"/>
      <c r="F16" s="30"/>
    </row>
    <row r="17" spans="1:17" x14ac:dyDescent="0.2">
      <c r="A17" s="30" t="s">
        <v>223</v>
      </c>
      <c r="B17" s="30"/>
      <c r="C17" s="30"/>
      <c r="D17" s="30"/>
      <c r="E17" s="30"/>
      <c r="F17" s="30"/>
      <c r="G17" s="30"/>
    </row>
    <row r="18" spans="1:17" x14ac:dyDescent="0.2">
      <c r="A18" s="30" t="s">
        <v>219</v>
      </c>
      <c r="B18" s="30"/>
      <c r="C18" s="30"/>
      <c r="D18" s="30"/>
      <c r="E18" s="30"/>
      <c r="F18" s="30"/>
    </row>
    <row r="20" spans="1:17" x14ac:dyDescent="0.2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2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</sheetData>
  <mergeCells count="9">
    <mergeCell ref="A15:Q15"/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A2" sqref="A2"/>
    </sheetView>
  </sheetViews>
  <sheetFormatPr baseColWidth="10" defaultRowHeight="11.25" x14ac:dyDescent="0.2"/>
  <cols>
    <col min="1" max="1" width="17.7109375" style="28" customWidth="1"/>
    <col min="2" max="16384" width="11.42578125" style="28"/>
  </cols>
  <sheetData>
    <row r="1" spans="1:9" x14ac:dyDescent="0.2">
      <c r="A1" s="32" t="s">
        <v>189</v>
      </c>
    </row>
    <row r="2" spans="1:9" x14ac:dyDescent="0.2">
      <c r="I2" s="32" t="s">
        <v>9</v>
      </c>
    </row>
    <row r="3" spans="1:9" ht="45" x14ac:dyDescent="0.2">
      <c r="A3" s="3"/>
      <c r="B3" s="34" t="s">
        <v>0</v>
      </c>
      <c r="C3" s="34" t="s">
        <v>1</v>
      </c>
      <c r="D3" s="34" t="s">
        <v>2</v>
      </c>
      <c r="E3" s="34" t="s">
        <v>45</v>
      </c>
      <c r="F3" s="34" t="s">
        <v>3</v>
      </c>
      <c r="G3" s="34" t="s">
        <v>4</v>
      </c>
      <c r="H3" s="34" t="s">
        <v>5</v>
      </c>
      <c r="I3" s="34" t="s">
        <v>6</v>
      </c>
    </row>
    <row r="4" spans="1:9" x14ac:dyDescent="0.2">
      <c r="A4" s="27" t="s">
        <v>34</v>
      </c>
      <c r="B4" s="31">
        <v>34.340000000000003</v>
      </c>
      <c r="C4" s="31">
        <v>7.47</v>
      </c>
      <c r="D4" s="31">
        <v>8.8800000000000008</v>
      </c>
      <c r="E4" s="31">
        <v>5.09</v>
      </c>
      <c r="F4" s="31">
        <v>7.15</v>
      </c>
      <c r="G4" s="31">
        <v>0.4</v>
      </c>
      <c r="H4" s="31">
        <v>0</v>
      </c>
      <c r="I4" s="31">
        <v>9.91</v>
      </c>
    </row>
    <row r="5" spans="1:9" x14ac:dyDescent="0.2">
      <c r="A5" s="27" t="s">
        <v>35</v>
      </c>
      <c r="B5" s="31">
        <v>65.11</v>
      </c>
      <c r="C5" s="31">
        <v>89.39</v>
      </c>
      <c r="D5" s="31">
        <v>74.599999999999994</v>
      </c>
      <c r="E5" s="31">
        <v>83.46</v>
      </c>
      <c r="F5" s="31">
        <v>76.540000000000006</v>
      </c>
      <c r="G5" s="31">
        <v>81.319999999999993</v>
      </c>
      <c r="H5" s="31">
        <v>45.28</v>
      </c>
      <c r="I5" s="31">
        <v>81.2</v>
      </c>
    </row>
    <row r="6" spans="1:9" x14ac:dyDescent="0.2">
      <c r="A6" s="27" t="s">
        <v>161</v>
      </c>
      <c r="B6" s="31">
        <v>0</v>
      </c>
      <c r="C6" s="31">
        <v>1.9</v>
      </c>
      <c r="D6" s="31">
        <v>6.1</v>
      </c>
      <c r="E6" s="31">
        <v>5.23</v>
      </c>
      <c r="F6" s="31">
        <v>13.13</v>
      </c>
      <c r="G6" s="31">
        <v>14.64</v>
      </c>
      <c r="H6" s="31">
        <v>52.7</v>
      </c>
      <c r="I6" s="31">
        <v>4.97</v>
      </c>
    </row>
    <row r="7" spans="1:9" x14ac:dyDescent="0.2">
      <c r="A7" s="27" t="s">
        <v>158</v>
      </c>
      <c r="B7" s="31">
        <v>0.5</v>
      </c>
      <c r="C7" s="31">
        <v>1.2</v>
      </c>
      <c r="D7" s="31">
        <v>10.4</v>
      </c>
      <c r="E7" s="31">
        <v>6.2</v>
      </c>
      <c r="F7" s="31">
        <v>3.2</v>
      </c>
      <c r="G7" s="31">
        <v>3.6</v>
      </c>
      <c r="H7" s="31">
        <v>2</v>
      </c>
      <c r="I7" s="31">
        <v>3.9</v>
      </c>
    </row>
    <row r="8" spans="1:9" x14ac:dyDescent="0.2">
      <c r="A8" s="55" t="s">
        <v>6</v>
      </c>
      <c r="B8" s="56">
        <v>100</v>
      </c>
      <c r="C8" s="56">
        <v>100</v>
      </c>
      <c r="D8" s="56">
        <v>100</v>
      </c>
      <c r="E8" s="56">
        <v>100</v>
      </c>
      <c r="F8" s="56">
        <v>100</v>
      </c>
      <c r="G8" s="56">
        <v>100</v>
      </c>
      <c r="H8" s="56">
        <v>100</v>
      </c>
      <c r="I8" s="56">
        <v>100</v>
      </c>
    </row>
    <row r="9" spans="1:9" x14ac:dyDescent="0.2">
      <c r="A9" s="99" t="s">
        <v>180</v>
      </c>
      <c r="B9" s="102"/>
      <c r="C9" s="102"/>
      <c r="D9" s="102"/>
      <c r="E9" s="102"/>
      <c r="F9" s="102"/>
      <c r="G9" s="102"/>
      <c r="H9" s="102"/>
      <c r="I9" s="102"/>
    </row>
    <row r="10" spans="1:9" x14ac:dyDescent="0.2">
      <c r="A10" s="29" t="s">
        <v>220</v>
      </c>
      <c r="B10" s="29"/>
      <c r="C10" s="29"/>
      <c r="D10" s="29"/>
    </row>
    <row r="11" spans="1:9" x14ac:dyDescent="0.2">
      <c r="A11" s="30" t="s">
        <v>210</v>
      </c>
      <c r="B11" s="30"/>
      <c r="C11" s="30"/>
    </row>
    <row r="12" spans="1:9" x14ac:dyDescent="0.2">
      <c r="A12" s="30" t="s">
        <v>221</v>
      </c>
      <c r="B12" s="30"/>
      <c r="C12" s="30"/>
      <c r="D12" s="30"/>
    </row>
    <row r="15" spans="1:9" x14ac:dyDescent="0.2">
      <c r="B15" s="45"/>
      <c r="C15" s="45"/>
      <c r="D15" s="45"/>
      <c r="E15" s="45"/>
      <c r="F15" s="45"/>
      <c r="G15" s="45"/>
      <c r="H15" s="45"/>
      <c r="I15" s="45"/>
    </row>
    <row r="19" spans="8:10" x14ac:dyDescent="0.2">
      <c r="H19" s="39"/>
      <c r="I19" s="39"/>
      <c r="J19" s="39"/>
    </row>
    <row r="20" spans="8:10" x14ac:dyDescent="0.2">
      <c r="H20" s="39"/>
      <c r="I20" s="80"/>
      <c r="J20" s="39"/>
    </row>
    <row r="21" spans="8:10" x14ac:dyDescent="0.2">
      <c r="H21" s="39"/>
      <c r="I21" s="39"/>
      <c r="J21" s="39"/>
    </row>
  </sheetData>
  <mergeCells count="1">
    <mergeCell ref="A9:I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workbookViewId="0">
      <selection activeCell="A2" sqref="A2"/>
    </sheetView>
  </sheetViews>
  <sheetFormatPr baseColWidth="10" defaultRowHeight="11.25" x14ac:dyDescent="0.2"/>
  <cols>
    <col min="1" max="1" width="24.5703125" style="28" customWidth="1"/>
    <col min="2" max="17" width="7.7109375" style="28" customWidth="1"/>
    <col min="18" max="16384" width="11.42578125" style="28"/>
  </cols>
  <sheetData>
    <row r="1" spans="1:17" x14ac:dyDescent="0.2">
      <c r="A1" s="30" t="s">
        <v>188</v>
      </c>
    </row>
    <row r="2" spans="1:17" x14ac:dyDescent="0.2">
      <c r="Q2" s="32" t="s">
        <v>9</v>
      </c>
    </row>
    <row r="3" spans="1:17" ht="40.5" customHeight="1" x14ac:dyDescent="0.2">
      <c r="A3" s="3"/>
      <c r="B3" s="97" t="s">
        <v>0</v>
      </c>
      <c r="C3" s="98"/>
      <c r="D3" s="97" t="s">
        <v>1</v>
      </c>
      <c r="E3" s="98"/>
      <c r="F3" s="97" t="s">
        <v>2</v>
      </c>
      <c r="G3" s="98"/>
      <c r="H3" s="97" t="s">
        <v>45</v>
      </c>
      <c r="I3" s="98"/>
      <c r="J3" s="97" t="s">
        <v>3</v>
      </c>
      <c r="K3" s="98"/>
      <c r="L3" s="97" t="s">
        <v>4</v>
      </c>
      <c r="M3" s="98"/>
      <c r="N3" s="97" t="s">
        <v>5</v>
      </c>
      <c r="O3" s="98"/>
      <c r="P3" s="97" t="s">
        <v>6</v>
      </c>
      <c r="Q3" s="98"/>
    </row>
    <row r="4" spans="1:17" x14ac:dyDescent="0.2">
      <c r="A4" s="54" t="s">
        <v>18</v>
      </c>
      <c r="B4" s="76">
        <v>2012</v>
      </c>
      <c r="C4" s="76">
        <v>2016</v>
      </c>
      <c r="D4" s="76">
        <v>2012</v>
      </c>
      <c r="E4" s="76">
        <v>2016</v>
      </c>
      <c r="F4" s="76">
        <v>2012</v>
      </c>
      <c r="G4" s="76">
        <v>2016</v>
      </c>
      <c r="H4" s="76">
        <v>2012</v>
      </c>
      <c r="I4" s="76">
        <v>2016</v>
      </c>
      <c r="J4" s="76">
        <v>2012</v>
      </c>
      <c r="K4" s="76">
        <v>2016</v>
      </c>
      <c r="L4" s="76">
        <v>2012</v>
      </c>
      <c r="M4" s="76">
        <v>2016</v>
      </c>
      <c r="N4" s="76">
        <v>2012</v>
      </c>
      <c r="O4" s="76">
        <v>2016</v>
      </c>
      <c r="P4" s="76">
        <v>2012</v>
      </c>
      <c r="Q4" s="76">
        <v>2016</v>
      </c>
    </row>
    <row r="5" spans="1:17" x14ac:dyDescent="0.2">
      <c r="A5" s="27" t="s">
        <v>36</v>
      </c>
      <c r="B5" s="31">
        <v>17.7</v>
      </c>
      <c r="C5" s="31">
        <v>15.5</v>
      </c>
      <c r="D5" s="31">
        <v>17.8</v>
      </c>
      <c r="E5" s="31">
        <v>18.8</v>
      </c>
      <c r="F5" s="31">
        <v>27.1</v>
      </c>
      <c r="G5" s="31">
        <v>28.6</v>
      </c>
      <c r="H5" s="31">
        <v>48.8</v>
      </c>
      <c r="I5" s="31">
        <v>49.6</v>
      </c>
      <c r="J5" s="31">
        <v>34.6</v>
      </c>
      <c r="K5" s="31">
        <v>43.1</v>
      </c>
      <c r="L5" s="31">
        <v>21.6</v>
      </c>
      <c r="M5" s="31">
        <v>23.2</v>
      </c>
      <c r="N5" s="31">
        <v>9.3000000000000007</v>
      </c>
      <c r="O5" s="31">
        <v>15.7</v>
      </c>
      <c r="P5" s="31">
        <v>22.8</v>
      </c>
      <c r="Q5" s="31">
        <v>24.5</v>
      </c>
    </row>
    <row r="6" spans="1:17" ht="28.9" customHeight="1" x14ac:dyDescent="0.2">
      <c r="A6" s="27" t="s">
        <v>204</v>
      </c>
      <c r="B6" s="31">
        <v>15.3</v>
      </c>
      <c r="C6" s="31">
        <v>15</v>
      </c>
      <c r="D6" s="31">
        <v>21.3</v>
      </c>
      <c r="E6" s="31">
        <v>19.899999999999999</v>
      </c>
      <c r="F6" s="31">
        <v>18.2</v>
      </c>
      <c r="G6" s="31">
        <v>16.600000000000001</v>
      </c>
      <c r="H6" s="31">
        <v>17.7</v>
      </c>
      <c r="I6" s="31">
        <v>14.2</v>
      </c>
      <c r="J6" s="31">
        <v>15.1</v>
      </c>
      <c r="K6" s="31">
        <v>11.4</v>
      </c>
      <c r="L6" s="31">
        <v>18.399999999999999</v>
      </c>
      <c r="M6" s="31">
        <v>13.3</v>
      </c>
      <c r="N6" s="31">
        <v>16.899999999999999</v>
      </c>
      <c r="O6" s="31">
        <v>17.2</v>
      </c>
      <c r="P6" s="31">
        <v>19.2</v>
      </c>
      <c r="Q6" s="31">
        <v>17.2</v>
      </c>
    </row>
    <row r="7" spans="1:17" ht="25.9" customHeight="1" x14ac:dyDescent="0.2">
      <c r="A7" s="27" t="s">
        <v>205</v>
      </c>
      <c r="B7" s="31">
        <v>7.6</v>
      </c>
      <c r="C7" s="31">
        <v>8</v>
      </c>
      <c r="D7" s="31">
        <v>8.3000000000000007</v>
      </c>
      <c r="E7" s="31">
        <v>8.8000000000000007</v>
      </c>
      <c r="F7" s="31">
        <v>5.5</v>
      </c>
      <c r="G7" s="31">
        <v>5.7</v>
      </c>
      <c r="H7" s="31">
        <v>4.3</v>
      </c>
      <c r="I7" s="31">
        <v>5.3</v>
      </c>
      <c r="J7" s="31">
        <v>3.4</v>
      </c>
      <c r="K7" s="31">
        <v>6.3</v>
      </c>
      <c r="L7" s="31">
        <v>7.1</v>
      </c>
      <c r="M7" s="31">
        <v>6.9</v>
      </c>
      <c r="N7" s="31">
        <v>0.9</v>
      </c>
      <c r="O7" s="31">
        <v>2.7</v>
      </c>
      <c r="P7" s="31">
        <v>7.2</v>
      </c>
      <c r="Q7" s="31">
        <v>7.3</v>
      </c>
    </row>
    <row r="8" spans="1:17" x14ac:dyDescent="0.2">
      <c r="A8" s="27" t="s">
        <v>37</v>
      </c>
      <c r="B8" s="31">
        <v>59.5</v>
      </c>
      <c r="C8" s="31">
        <v>61.6</v>
      </c>
      <c r="D8" s="31">
        <v>52.6</v>
      </c>
      <c r="E8" s="31">
        <v>52.5</v>
      </c>
      <c r="F8" s="31">
        <v>49.3</v>
      </c>
      <c r="G8" s="31">
        <v>49.1</v>
      </c>
      <c r="H8" s="31">
        <v>29.2</v>
      </c>
      <c r="I8" s="31">
        <v>30.9</v>
      </c>
      <c r="J8" s="31">
        <v>46.9</v>
      </c>
      <c r="K8" s="31">
        <v>39.200000000000003</v>
      </c>
      <c r="L8" s="31">
        <v>52.9</v>
      </c>
      <c r="M8" s="31">
        <v>56.6</v>
      </c>
      <c r="N8" s="31">
        <v>72.8</v>
      </c>
      <c r="O8" s="31">
        <v>64.5</v>
      </c>
      <c r="P8" s="31">
        <v>50.8</v>
      </c>
      <c r="Q8" s="31">
        <v>51</v>
      </c>
    </row>
    <row r="9" spans="1:17" x14ac:dyDescent="0.2">
      <c r="A9" s="55" t="s">
        <v>6</v>
      </c>
      <c r="B9" s="56">
        <v>100</v>
      </c>
      <c r="C9" s="56">
        <v>100</v>
      </c>
      <c r="D9" s="56">
        <v>100</v>
      </c>
      <c r="E9" s="56">
        <v>100</v>
      </c>
      <c r="F9" s="56">
        <v>100</v>
      </c>
      <c r="G9" s="56">
        <v>100</v>
      </c>
      <c r="H9" s="56">
        <v>100</v>
      </c>
      <c r="I9" s="56">
        <v>100</v>
      </c>
      <c r="J9" s="56">
        <v>100</v>
      </c>
      <c r="K9" s="56">
        <v>100</v>
      </c>
      <c r="L9" s="56">
        <v>100</v>
      </c>
      <c r="M9" s="56">
        <v>100</v>
      </c>
      <c r="N9" s="56">
        <v>100</v>
      </c>
      <c r="O9" s="56">
        <v>100</v>
      </c>
      <c r="P9" s="56">
        <v>100</v>
      </c>
      <c r="Q9" s="56">
        <v>100</v>
      </c>
    </row>
    <row r="10" spans="1:17" x14ac:dyDescent="0.2">
      <c r="A10" s="49" t="s">
        <v>181</v>
      </c>
      <c r="B10" s="50">
        <v>79</v>
      </c>
      <c r="C10" s="50">
        <v>80</v>
      </c>
      <c r="D10" s="50">
        <v>76</v>
      </c>
      <c r="E10" s="50">
        <v>76</v>
      </c>
      <c r="F10" s="50">
        <v>69</v>
      </c>
      <c r="G10" s="50">
        <v>69</v>
      </c>
      <c r="H10" s="50">
        <v>51</v>
      </c>
      <c r="I10" s="50">
        <v>52</v>
      </c>
      <c r="J10" s="50">
        <v>67</v>
      </c>
      <c r="K10" s="50">
        <v>59</v>
      </c>
      <c r="L10" s="51">
        <v>74</v>
      </c>
      <c r="M10" s="57">
        <v>75</v>
      </c>
      <c r="N10" s="57">
        <v>83</v>
      </c>
      <c r="O10" s="57">
        <v>77</v>
      </c>
      <c r="P10" s="57">
        <v>73</v>
      </c>
      <c r="Q10" s="57">
        <v>72</v>
      </c>
    </row>
    <row r="11" spans="1:17" x14ac:dyDescent="0.2">
      <c r="A11" s="99" t="s">
        <v>180</v>
      </c>
      <c r="B11" s="102"/>
      <c r="C11" s="102"/>
      <c r="D11" s="102"/>
      <c r="E11" s="102"/>
      <c r="F11" s="102"/>
      <c r="G11" s="102"/>
      <c r="H11" s="102"/>
      <c r="I11" s="102"/>
      <c r="J11" s="58"/>
      <c r="K11" s="58"/>
      <c r="L11" s="58"/>
      <c r="M11" s="58"/>
      <c r="N11" s="58"/>
      <c r="O11" s="58"/>
      <c r="P11" s="58"/>
      <c r="Q11" s="58"/>
    </row>
    <row r="12" spans="1:17" x14ac:dyDescent="0.2">
      <c r="A12" s="29" t="s">
        <v>218</v>
      </c>
      <c r="B12" s="30"/>
      <c r="C12" s="30"/>
    </row>
    <row r="13" spans="1:17" x14ac:dyDescent="0.2">
      <c r="A13" s="30" t="s">
        <v>210</v>
      </c>
    </row>
    <row r="14" spans="1:17" x14ac:dyDescent="0.2">
      <c r="A14" s="30" t="s">
        <v>219</v>
      </c>
    </row>
    <row r="17" spans="2:9" x14ac:dyDescent="0.2">
      <c r="B17" s="59"/>
      <c r="C17" s="59"/>
      <c r="D17" s="59"/>
      <c r="E17" s="59"/>
      <c r="F17" s="59"/>
      <c r="G17" s="59"/>
      <c r="H17" s="59"/>
      <c r="I17" s="59"/>
    </row>
  </sheetData>
  <mergeCells count="9">
    <mergeCell ref="A11:I11"/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/>
  </sheetViews>
  <sheetFormatPr baseColWidth="10" defaultRowHeight="11.25" x14ac:dyDescent="0.2"/>
  <cols>
    <col min="1" max="1" width="25.28515625" style="28" customWidth="1"/>
    <col min="2" max="3" width="11.42578125" style="28"/>
    <col min="4" max="4" width="14.85546875" style="28" customWidth="1"/>
    <col min="5" max="5" width="13.140625" style="28" customWidth="1"/>
    <col min="6" max="6" width="13.28515625" style="28" customWidth="1"/>
    <col min="7" max="16384" width="11.42578125" style="28"/>
  </cols>
  <sheetData>
    <row r="1" spans="1:9" x14ac:dyDescent="0.2">
      <c r="A1" s="30" t="s">
        <v>187</v>
      </c>
    </row>
    <row r="2" spans="1:9" x14ac:dyDescent="0.2">
      <c r="G2" s="32" t="s">
        <v>9</v>
      </c>
    </row>
    <row r="3" spans="1:9" ht="56.25" x14ac:dyDescent="0.2">
      <c r="A3" s="3"/>
      <c r="B3" s="34" t="s">
        <v>38</v>
      </c>
      <c r="C3" s="34" t="s">
        <v>39</v>
      </c>
      <c r="D3" s="34" t="s">
        <v>40</v>
      </c>
      <c r="E3" s="34" t="s">
        <v>41</v>
      </c>
      <c r="F3" s="34" t="s">
        <v>42</v>
      </c>
      <c r="G3" s="34" t="s">
        <v>165</v>
      </c>
    </row>
    <row r="4" spans="1:9" x14ac:dyDescent="0.2">
      <c r="A4" s="27" t="s">
        <v>36</v>
      </c>
      <c r="B4" s="26">
        <v>49.69</v>
      </c>
      <c r="C4" s="26">
        <v>26.2</v>
      </c>
      <c r="D4" s="26">
        <v>26.57</v>
      </c>
      <c r="E4" s="26">
        <v>9.9</v>
      </c>
      <c r="F4" s="26">
        <v>30.9</v>
      </c>
      <c r="G4" s="31">
        <v>24.5</v>
      </c>
    </row>
    <row r="5" spans="1:9" ht="28.9" customHeight="1" x14ac:dyDescent="0.2">
      <c r="A5" s="27" t="s">
        <v>204</v>
      </c>
      <c r="B5" s="26">
        <v>15.36</v>
      </c>
      <c r="C5" s="26">
        <v>24.1</v>
      </c>
      <c r="D5" s="26">
        <v>16.2</v>
      </c>
      <c r="E5" s="26">
        <v>13.7</v>
      </c>
      <c r="F5" s="26">
        <v>22.76</v>
      </c>
      <c r="G5" s="31">
        <v>17.2</v>
      </c>
    </row>
    <row r="6" spans="1:9" ht="30" customHeight="1" x14ac:dyDescent="0.2">
      <c r="A6" s="27" t="s">
        <v>205</v>
      </c>
      <c r="B6" s="26">
        <v>5.88</v>
      </c>
      <c r="C6" s="26">
        <v>7.3</v>
      </c>
      <c r="D6" s="26">
        <v>5.28</v>
      </c>
      <c r="E6" s="26">
        <v>8.4</v>
      </c>
      <c r="F6" s="26">
        <v>7.68</v>
      </c>
      <c r="G6" s="31">
        <v>7.3</v>
      </c>
    </row>
    <row r="7" spans="1:9" x14ac:dyDescent="0.2">
      <c r="A7" s="27" t="s">
        <v>37</v>
      </c>
      <c r="B7" s="26">
        <v>29.1</v>
      </c>
      <c r="C7" s="26">
        <v>42.4</v>
      </c>
      <c r="D7" s="26">
        <v>51.95</v>
      </c>
      <c r="E7" s="26">
        <v>68</v>
      </c>
      <c r="F7" s="26">
        <v>38.659999999999997</v>
      </c>
      <c r="G7" s="31">
        <v>51</v>
      </c>
    </row>
    <row r="8" spans="1:9" x14ac:dyDescent="0.2">
      <c r="A8" s="3" t="s">
        <v>6</v>
      </c>
      <c r="B8" s="48">
        <v>100</v>
      </c>
      <c r="C8" s="48">
        <v>100</v>
      </c>
      <c r="D8" s="48">
        <v>100</v>
      </c>
      <c r="E8" s="48">
        <v>100</v>
      </c>
      <c r="F8" s="48">
        <v>100</v>
      </c>
      <c r="G8" s="48">
        <v>100</v>
      </c>
    </row>
    <row r="9" spans="1:9" x14ac:dyDescent="0.2">
      <c r="A9" s="49" t="s">
        <v>181</v>
      </c>
      <c r="B9" s="50">
        <v>52</v>
      </c>
      <c r="C9" s="50">
        <v>69</v>
      </c>
      <c r="D9" s="50">
        <v>71</v>
      </c>
      <c r="E9" s="50">
        <v>86</v>
      </c>
      <c r="F9" s="50">
        <v>66</v>
      </c>
      <c r="G9" s="51">
        <v>72</v>
      </c>
    </row>
    <row r="10" spans="1:9" ht="13.15" customHeight="1" x14ac:dyDescent="0.2">
      <c r="A10" s="107" t="s">
        <v>180</v>
      </c>
      <c r="B10" s="108"/>
      <c r="C10" s="108"/>
      <c r="D10" s="52"/>
      <c r="E10" s="52"/>
      <c r="F10" s="52"/>
      <c r="G10" s="52"/>
      <c r="H10" s="53"/>
      <c r="I10" s="53"/>
    </row>
    <row r="11" spans="1:9" x14ac:dyDescent="0.2">
      <c r="A11" s="29" t="s">
        <v>216</v>
      </c>
    </row>
    <row r="12" spans="1:9" x14ac:dyDescent="0.2">
      <c r="A12" s="29" t="s">
        <v>217</v>
      </c>
    </row>
    <row r="13" spans="1:9" x14ac:dyDescent="0.2">
      <c r="A13" s="30" t="s">
        <v>210</v>
      </c>
    </row>
    <row r="14" spans="1:9" x14ac:dyDescent="0.2">
      <c r="A14" s="30" t="s">
        <v>211</v>
      </c>
    </row>
  </sheetData>
  <mergeCells count="1">
    <mergeCell ref="A10:C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opLeftCell="A7" workbookViewId="0">
      <selection activeCell="A14" sqref="A14"/>
    </sheetView>
  </sheetViews>
  <sheetFormatPr baseColWidth="10" defaultRowHeight="11.25" x14ac:dyDescent="0.2"/>
  <cols>
    <col min="1" max="1" width="15.140625" style="28" customWidth="1"/>
    <col min="2" max="16384" width="11.42578125" style="28"/>
  </cols>
  <sheetData>
    <row r="1" spans="1:10" x14ac:dyDescent="0.2">
      <c r="A1" s="32" t="s">
        <v>186</v>
      </c>
    </row>
    <row r="2" spans="1:10" x14ac:dyDescent="0.2">
      <c r="J2" s="32"/>
    </row>
    <row r="3" spans="1:10" ht="45" x14ac:dyDescent="0.2">
      <c r="A3" s="110"/>
      <c r="B3" s="111"/>
      <c r="C3" s="34" t="s">
        <v>0</v>
      </c>
      <c r="D3" s="34" t="s">
        <v>1</v>
      </c>
      <c r="E3" s="34" t="s">
        <v>2</v>
      </c>
      <c r="F3" s="34" t="s">
        <v>45</v>
      </c>
      <c r="G3" s="34" t="s">
        <v>3</v>
      </c>
      <c r="H3" s="34" t="s">
        <v>4</v>
      </c>
      <c r="I3" s="34" t="s">
        <v>5</v>
      </c>
      <c r="J3" s="34" t="s">
        <v>6</v>
      </c>
    </row>
    <row r="4" spans="1:10" ht="51" customHeight="1" x14ac:dyDescent="0.2">
      <c r="A4" s="114" t="s">
        <v>197</v>
      </c>
      <c r="B4" s="115"/>
      <c r="C4" s="46">
        <v>17.100000000000001</v>
      </c>
      <c r="D4" s="26">
        <v>25.75</v>
      </c>
      <c r="E4" s="26">
        <v>33.4</v>
      </c>
      <c r="F4" s="26">
        <v>22.7</v>
      </c>
      <c r="G4" s="26">
        <v>34.35</v>
      </c>
      <c r="H4" s="26">
        <v>52.96</v>
      </c>
      <c r="I4" s="26">
        <v>40.44</v>
      </c>
      <c r="J4" s="26">
        <v>30.04</v>
      </c>
    </row>
    <row r="5" spans="1:10" ht="51" customHeight="1" x14ac:dyDescent="0.2">
      <c r="A5" s="114" t="s">
        <v>166</v>
      </c>
      <c r="B5" s="115"/>
      <c r="C5" s="46">
        <v>3.97025666</v>
      </c>
      <c r="D5" s="26">
        <v>5.9073498999999998</v>
      </c>
      <c r="E5" s="26">
        <v>11.7</v>
      </c>
      <c r="F5" s="26">
        <v>5.1579862399999996</v>
      </c>
      <c r="G5" s="26">
        <v>6.2277204099999999</v>
      </c>
      <c r="H5" s="26">
        <v>7.9284141999999997</v>
      </c>
      <c r="I5" s="26">
        <v>12.663380500000001</v>
      </c>
      <c r="J5" s="26">
        <v>7.9894812699999997</v>
      </c>
    </row>
    <row r="6" spans="1:10" ht="68.45" customHeight="1" x14ac:dyDescent="0.2">
      <c r="A6" s="114" t="s">
        <v>184</v>
      </c>
      <c r="B6" s="115"/>
      <c r="C6" s="46">
        <v>10.7</v>
      </c>
      <c r="D6" s="26">
        <v>9.9</v>
      </c>
      <c r="E6" s="26">
        <v>28.6</v>
      </c>
      <c r="F6" s="26">
        <v>25.4</v>
      </c>
      <c r="G6" s="26">
        <v>10.4</v>
      </c>
      <c r="H6" s="26">
        <v>6.7</v>
      </c>
      <c r="I6" s="26">
        <v>12.8</v>
      </c>
      <c r="J6" s="26">
        <v>13.5</v>
      </c>
    </row>
    <row r="7" spans="1:10" ht="35.25" customHeight="1" x14ac:dyDescent="0.2">
      <c r="A7" s="112" t="s">
        <v>167</v>
      </c>
      <c r="B7" s="3" t="s">
        <v>207</v>
      </c>
      <c r="C7" s="38">
        <v>5</v>
      </c>
      <c r="D7" s="38">
        <v>7.1428571428571503</v>
      </c>
      <c r="E7" s="38">
        <v>19.354838709677399</v>
      </c>
      <c r="F7" s="38">
        <v>25</v>
      </c>
      <c r="G7" s="38">
        <v>9.0909090909090899</v>
      </c>
      <c r="H7" s="38">
        <v>20</v>
      </c>
      <c r="I7" s="38">
        <v>33.3333333333333</v>
      </c>
      <c r="J7" s="38">
        <v>14.285714285714301</v>
      </c>
    </row>
    <row r="8" spans="1:10" ht="28.5" customHeight="1" x14ac:dyDescent="0.2">
      <c r="A8" s="113"/>
      <c r="B8" s="3" t="s">
        <v>43</v>
      </c>
      <c r="C8" s="38">
        <v>10</v>
      </c>
      <c r="D8" s="38">
        <v>14.285714285714301</v>
      </c>
      <c r="E8" s="38">
        <v>40</v>
      </c>
      <c r="F8" s="38">
        <v>50</v>
      </c>
      <c r="G8" s="38">
        <v>25</v>
      </c>
      <c r="H8" s="38">
        <v>33.3333333333333</v>
      </c>
      <c r="I8" s="38">
        <v>58.823529411764703</v>
      </c>
      <c r="J8" s="38">
        <v>32</v>
      </c>
    </row>
    <row r="9" spans="1:10" ht="34.5" customHeight="1" x14ac:dyDescent="0.2">
      <c r="A9" s="113"/>
      <c r="B9" s="3" t="s">
        <v>208</v>
      </c>
      <c r="C9" s="38">
        <v>21.568627450980401</v>
      </c>
      <c r="D9" s="38">
        <v>25</v>
      </c>
      <c r="E9" s="38">
        <v>72.727272727272805</v>
      </c>
      <c r="F9" s="38">
        <v>75</v>
      </c>
      <c r="G9" s="38">
        <v>28.571428571428601</v>
      </c>
      <c r="H9" s="38">
        <v>50</v>
      </c>
      <c r="I9" s="38">
        <v>75</v>
      </c>
      <c r="J9" s="38">
        <v>57.142857142857203</v>
      </c>
    </row>
    <row r="10" spans="1:10" s="39" customFormat="1" ht="14.25" customHeight="1" x14ac:dyDescent="0.2">
      <c r="A10" s="116" t="s">
        <v>180</v>
      </c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x14ac:dyDescent="0.2">
      <c r="A11" s="29" t="s">
        <v>214</v>
      </c>
      <c r="B11" s="29"/>
      <c r="C11" s="29"/>
      <c r="D11" s="29"/>
    </row>
    <row r="12" spans="1:10" ht="21.6" customHeight="1" x14ac:dyDescent="0.2">
      <c r="A12" s="109" t="s">
        <v>215</v>
      </c>
      <c r="B12" s="95"/>
      <c r="C12" s="95"/>
      <c r="D12" s="95"/>
      <c r="E12" s="95"/>
      <c r="F12" s="95"/>
      <c r="G12" s="95"/>
      <c r="H12" s="95"/>
      <c r="I12" s="95"/>
      <c r="J12" s="95"/>
    </row>
    <row r="13" spans="1:10" x14ac:dyDescent="0.2">
      <c r="A13" s="47" t="s">
        <v>210</v>
      </c>
    </row>
    <row r="14" spans="1:10" x14ac:dyDescent="0.2">
      <c r="A14" s="30" t="s">
        <v>211</v>
      </c>
      <c r="B14" s="30"/>
      <c r="C14" s="30"/>
      <c r="D14" s="30"/>
    </row>
  </sheetData>
  <mergeCells count="7">
    <mergeCell ref="A12:J12"/>
    <mergeCell ref="A3:B3"/>
    <mergeCell ref="A7:A9"/>
    <mergeCell ref="A4:B4"/>
    <mergeCell ref="A6:B6"/>
    <mergeCell ref="A5:B5"/>
    <mergeCell ref="A10:J10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/>
  </sheetViews>
  <sheetFormatPr baseColWidth="10" defaultRowHeight="11.25" x14ac:dyDescent="0.2"/>
  <cols>
    <col min="1" max="16384" width="11.42578125" style="28"/>
  </cols>
  <sheetData>
    <row r="1" spans="1:10" x14ac:dyDescent="0.2">
      <c r="A1" s="32" t="s">
        <v>206</v>
      </c>
    </row>
    <row r="2" spans="1:10" x14ac:dyDescent="0.2">
      <c r="J2" s="32" t="s">
        <v>9</v>
      </c>
    </row>
    <row r="3" spans="1:10" x14ac:dyDescent="0.2">
      <c r="F3" s="32"/>
    </row>
    <row r="4" spans="1:10" x14ac:dyDescent="0.2">
      <c r="F4" s="32"/>
    </row>
    <row r="5" spans="1:10" x14ac:dyDescent="0.2">
      <c r="F5" s="32"/>
    </row>
    <row r="6" spans="1:10" x14ac:dyDescent="0.2">
      <c r="F6" s="32"/>
    </row>
    <row r="7" spans="1:10" x14ac:dyDescent="0.2">
      <c r="F7" s="32"/>
    </row>
    <row r="8" spans="1:10" x14ac:dyDescent="0.2">
      <c r="F8" s="32"/>
    </row>
    <row r="9" spans="1:10" x14ac:dyDescent="0.2">
      <c r="F9" s="32"/>
    </row>
    <row r="10" spans="1:10" x14ac:dyDescent="0.2">
      <c r="F10" s="32"/>
    </row>
    <row r="11" spans="1:10" x14ac:dyDescent="0.2">
      <c r="F11" s="32"/>
    </row>
    <row r="12" spans="1:10" x14ac:dyDescent="0.2">
      <c r="F12" s="32"/>
    </row>
    <row r="13" spans="1:10" x14ac:dyDescent="0.2">
      <c r="F13" s="32"/>
    </row>
    <row r="14" spans="1:10" x14ac:dyDescent="0.2">
      <c r="F14" s="32"/>
    </row>
    <row r="15" spans="1:10" x14ac:dyDescent="0.2">
      <c r="F15" s="32"/>
    </row>
    <row r="16" spans="1:10" x14ac:dyDescent="0.2">
      <c r="F16" s="32"/>
    </row>
    <row r="17" spans="6:6" x14ac:dyDescent="0.2">
      <c r="F17" s="32"/>
    </row>
    <row r="38" spans="1:8" x14ac:dyDescent="0.2">
      <c r="A38" s="30" t="s">
        <v>213</v>
      </c>
      <c r="B38" s="30"/>
      <c r="C38" s="30"/>
    </row>
    <row r="39" spans="1:8" x14ac:dyDescent="0.2">
      <c r="A39" s="30" t="s">
        <v>210</v>
      </c>
      <c r="B39" s="30"/>
      <c r="C39" s="30"/>
    </row>
    <row r="40" spans="1:8" x14ac:dyDescent="0.2">
      <c r="A40" s="30" t="s">
        <v>211</v>
      </c>
      <c r="B40" s="30"/>
    </row>
    <row r="41" spans="1:8" x14ac:dyDescent="0.2">
      <c r="A41" s="30"/>
      <c r="B41" s="30"/>
    </row>
    <row r="42" spans="1:8" x14ac:dyDescent="0.2">
      <c r="A42" s="30"/>
      <c r="B42" s="30"/>
    </row>
    <row r="43" spans="1:8" x14ac:dyDescent="0.2">
      <c r="B43" s="81" t="s">
        <v>173</v>
      </c>
      <c r="C43" s="82"/>
      <c r="D43" s="82"/>
      <c r="E43" s="82"/>
      <c r="F43" s="82"/>
      <c r="G43" s="82"/>
      <c r="H43" s="85">
        <v>4.8</v>
      </c>
    </row>
    <row r="44" spans="1:8" x14ac:dyDescent="0.2">
      <c r="B44" s="16" t="s">
        <v>176</v>
      </c>
      <c r="C44" s="39"/>
      <c r="D44" s="39"/>
      <c r="E44" s="39"/>
      <c r="F44" s="39"/>
      <c r="G44" s="39"/>
      <c r="H44" s="86">
        <v>9.4</v>
      </c>
    </row>
    <row r="45" spans="1:8" x14ac:dyDescent="0.2">
      <c r="B45" s="16" t="s">
        <v>175</v>
      </c>
      <c r="C45" s="39"/>
      <c r="D45" s="39"/>
      <c r="E45" s="39"/>
      <c r="F45" s="39"/>
      <c r="G45" s="39"/>
      <c r="H45" s="86">
        <v>11.6</v>
      </c>
    </row>
    <row r="46" spans="1:8" x14ac:dyDescent="0.2">
      <c r="B46" s="16" t="s">
        <v>172</v>
      </c>
      <c r="C46" s="39"/>
      <c r="D46" s="39"/>
      <c r="E46" s="39"/>
      <c r="F46" s="39"/>
      <c r="G46" s="39"/>
      <c r="H46" s="86">
        <v>13.9</v>
      </c>
    </row>
    <row r="47" spans="1:8" x14ac:dyDescent="0.2">
      <c r="B47" s="16" t="s">
        <v>169</v>
      </c>
      <c r="C47" s="39"/>
      <c r="D47" s="39"/>
      <c r="E47" s="39"/>
      <c r="F47" s="39"/>
      <c r="G47" s="39"/>
      <c r="H47" s="86">
        <v>18</v>
      </c>
    </row>
    <row r="48" spans="1:8" x14ac:dyDescent="0.2">
      <c r="B48" s="16" t="s">
        <v>168</v>
      </c>
      <c r="C48" s="39"/>
      <c r="D48" s="39"/>
      <c r="E48" s="39"/>
      <c r="F48" s="39"/>
      <c r="G48" s="39"/>
      <c r="H48" s="86">
        <v>18.100000000000001</v>
      </c>
    </row>
    <row r="49" spans="2:8" x14ac:dyDescent="0.2">
      <c r="B49" s="16" t="s">
        <v>171</v>
      </c>
      <c r="C49" s="39"/>
      <c r="D49" s="39"/>
      <c r="E49" s="39"/>
      <c r="F49" s="39"/>
      <c r="G49" s="39"/>
      <c r="H49" s="86">
        <v>18.899999999999999</v>
      </c>
    </row>
    <row r="50" spans="2:8" x14ac:dyDescent="0.2">
      <c r="B50" s="16" t="s">
        <v>174</v>
      </c>
      <c r="C50" s="39"/>
      <c r="D50" s="39"/>
      <c r="E50" s="39"/>
      <c r="F50" s="39"/>
      <c r="G50" s="39"/>
      <c r="H50" s="86">
        <v>33.700000000000003</v>
      </c>
    </row>
    <row r="51" spans="2:8" x14ac:dyDescent="0.2">
      <c r="B51" s="83" t="s">
        <v>170</v>
      </c>
      <c r="C51" s="84"/>
      <c r="D51" s="84"/>
      <c r="E51" s="84"/>
      <c r="F51" s="84"/>
      <c r="G51" s="84"/>
      <c r="H51" s="87">
        <v>37.200000000000003</v>
      </c>
    </row>
  </sheetData>
  <sortState ref="B43:H51">
    <sortCondition ref="H43:H51"/>
  </sortState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K14" sqref="K14"/>
    </sheetView>
  </sheetViews>
  <sheetFormatPr baseColWidth="10" defaultRowHeight="11.25" x14ac:dyDescent="0.2"/>
  <cols>
    <col min="1" max="16384" width="11.42578125" style="28"/>
  </cols>
  <sheetData>
    <row r="1" spans="1:7" x14ac:dyDescent="0.2">
      <c r="A1" s="32" t="s">
        <v>252</v>
      </c>
    </row>
    <row r="3" spans="1:7" x14ac:dyDescent="0.2">
      <c r="A3" s="89"/>
      <c r="B3" s="141" t="s">
        <v>58</v>
      </c>
      <c r="C3" s="141"/>
      <c r="D3" s="141"/>
      <c r="E3" s="141"/>
      <c r="F3" s="141"/>
      <c r="G3" s="142"/>
    </row>
    <row r="4" spans="1:7" x14ac:dyDescent="0.2">
      <c r="A4" s="4" t="s">
        <v>59</v>
      </c>
      <c r="B4" s="140" t="s">
        <v>60</v>
      </c>
      <c r="C4" s="140"/>
      <c r="D4" s="140"/>
      <c r="E4" s="140"/>
      <c r="F4" s="140"/>
      <c r="G4" s="143"/>
    </row>
    <row r="5" spans="1:7" x14ac:dyDescent="0.2">
      <c r="A5" s="5" t="s">
        <v>61</v>
      </c>
      <c r="B5" s="134" t="s">
        <v>62</v>
      </c>
      <c r="C5" s="134"/>
      <c r="D5" s="134"/>
      <c r="E5" s="134"/>
      <c r="F5" s="134"/>
      <c r="G5" s="135"/>
    </row>
    <row r="6" spans="1:7" x14ac:dyDescent="0.2">
      <c r="A6" s="5" t="s">
        <v>63</v>
      </c>
      <c r="B6" s="134" t="s">
        <v>64</v>
      </c>
      <c r="C6" s="134"/>
      <c r="D6" s="134"/>
      <c r="E6" s="134"/>
      <c r="F6" s="134"/>
      <c r="G6" s="135"/>
    </row>
    <row r="7" spans="1:7" x14ac:dyDescent="0.2">
      <c r="A7" s="6" t="s">
        <v>65</v>
      </c>
      <c r="B7" s="137" t="s">
        <v>66</v>
      </c>
      <c r="C7" s="137"/>
      <c r="D7" s="137"/>
      <c r="E7" s="137"/>
      <c r="F7" s="137"/>
      <c r="G7" s="138"/>
    </row>
    <row r="8" spans="1:7" x14ac:dyDescent="0.2">
      <c r="A8" s="40"/>
      <c r="B8" s="134" t="s">
        <v>67</v>
      </c>
      <c r="C8" s="134"/>
      <c r="D8" s="134"/>
      <c r="E8" s="134"/>
      <c r="F8" s="134"/>
      <c r="G8" s="135"/>
    </row>
    <row r="9" spans="1:7" x14ac:dyDescent="0.2">
      <c r="A9" s="7" t="s">
        <v>68</v>
      </c>
      <c r="B9" s="144" t="s">
        <v>69</v>
      </c>
      <c r="C9" s="140"/>
      <c r="D9" s="140"/>
      <c r="E9" s="140"/>
      <c r="F9" s="140"/>
      <c r="G9" s="143"/>
    </row>
    <row r="10" spans="1:7" x14ac:dyDescent="0.2">
      <c r="A10" s="8" t="s">
        <v>70</v>
      </c>
      <c r="B10" s="133" t="s">
        <v>71</v>
      </c>
      <c r="C10" s="134"/>
      <c r="D10" s="134"/>
      <c r="E10" s="134"/>
      <c r="F10" s="134"/>
      <c r="G10" s="135"/>
    </row>
    <row r="11" spans="1:7" x14ac:dyDescent="0.2">
      <c r="A11" s="8" t="s">
        <v>72</v>
      </c>
      <c r="B11" s="133" t="s">
        <v>73</v>
      </c>
      <c r="C11" s="134"/>
      <c r="D11" s="134"/>
      <c r="E11" s="134"/>
      <c r="F11" s="134"/>
      <c r="G11" s="135"/>
    </row>
    <row r="12" spans="1:7" x14ac:dyDescent="0.2">
      <c r="A12" s="8" t="s">
        <v>74</v>
      </c>
      <c r="B12" s="133" t="s">
        <v>75</v>
      </c>
      <c r="C12" s="134"/>
      <c r="D12" s="134"/>
      <c r="E12" s="134"/>
      <c r="F12" s="134"/>
      <c r="G12" s="135"/>
    </row>
    <row r="13" spans="1:7" x14ac:dyDescent="0.2">
      <c r="A13" s="9" t="s">
        <v>76</v>
      </c>
      <c r="B13" s="136" t="s">
        <v>77</v>
      </c>
      <c r="C13" s="137"/>
      <c r="D13" s="137"/>
      <c r="E13" s="137"/>
      <c r="F13" s="137"/>
      <c r="G13" s="138"/>
    </row>
    <row r="14" spans="1:7" x14ac:dyDescent="0.2">
      <c r="A14" s="41"/>
      <c r="B14" s="137" t="s">
        <v>78</v>
      </c>
      <c r="C14" s="137"/>
      <c r="D14" s="137"/>
      <c r="E14" s="137"/>
      <c r="F14" s="137"/>
      <c r="G14" s="138"/>
    </row>
    <row r="15" spans="1:7" x14ac:dyDescent="0.2">
      <c r="A15" s="10">
        <v>10</v>
      </c>
      <c r="B15" s="144" t="s">
        <v>79</v>
      </c>
      <c r="C15" s="140"/>
      <c r="D15" s="140"/>
      <c r="E15" s="140"/>
      <c r="F15" s="140"/>
      <c r="G15" s="143"/>
    </row>
    <row r="16" spans="1:7" x14ac:dyDescent="0.2">
      <c r="A16" s="11">
        <v>11</v>
      </c>
      <c r="B16" s="133" t="s">
        <v>80</v>
      </c>
      <c r="C16" s="134"/>
      <c r="D16" s="134"/>
      <c r="E16" s="134"/>
      <c r="F16" s="134"/>
      <c r="G16" s="135"/>
    </row>
    <row r="17" spans="1:7" x14ac:dyDescent="0.2">
      <c r="A17" s="11">
        <v>12</v>
      </c>
      <c r="B17" s="133" t="s">
        <v>81</v>
      </c>
      <c r="C17" s="134"/>
      <c r="D17" s="134"/>
      <c r="E17" s="134"/>
      <c r="F17" s="134"/>
      <c r="G17" s="135"/>
    </row>
    <row r="18" spans="1:7" x14ac:dyDescent="0.2">
      <c r="A18" s="11">
        <v>13</v>
      </c>
      <c r="B18" s="133" t="s">
        <v>82</v>
      </c>
      <c r="C18" s="134"/>
      <c r="D18" s="134"/>
      <c r="E18" s="134"/>
      <c r="F18" s="134"/>
      <c r="G18" s="135"/>
    </row>
    <row r="19" spans="1:7" x14ac:dyDescent="0.2">
      <c r="A19" s="11">
        <v>14</v>
      </c>
      <c r="B19" s="133" t="s">
        <v>83</v>
      </c>
      <c r="C19" s="134"/>
      <c r="D19" s="134"/>
      <c r="E19" s="134"/>
      <c r="F19" s="134"/>
      <c r="G19" s="135"/>
    </row>
    <row r="20" spans="1:7" x14ac:dyDescent="0.2">
      <c r="A20" s="11">
        <v>15</v>
      </c>
      <c r="B20" s="133" t="s">
        <v>84</v>
      </c>
      <c r="C20" s="134"/>
      <c r="D20" s="134"/>
      <c r="E20" s="134"/>
      <c r="F20" s="134"/>
      <c r="G20" s="135"/>
    </row>
    <row r="21" spans="1:7" x14ac:dyDescent="0.2">
      <c r="A21" s="11">
        <v>16</v>
      </c>
      <c r="B21" s="133" t="s">
        <v>85</v>
      </c>
      <c r="C21" s="134"/>
      <c r="D21" s="134"/>
      <c r="E21" s="134"/>
      <c r="F21" s="134"/>
      <c r="G21" s="135"/>
    </row>
    <row r="22" spans="1:7" x14ac:dyDescent="0.2">
      <c r="A22" s="11">
        <v>17</v>
      </c>
      <c r="B22" s="133" t="s">
        <v>138</v>
      </c>
      <c r="C22" s="134"/>
      <c r="D22" s="134"/>
      <c r="E22" s="134"/>
      <c r="F22" s="134"/>
      <c r="G22" s="135"/>
    </row>
    <row r="23" spans="1:7" x14ac:dyDescent="0.2">
      <c r="A23" s="11">
        <v>18</v>
      </c>
      <c r="B23" s="133" t="s">
        <v>86</v>
      </c>
      <c r="C23" s="134"/>
      <c r="D23" s="134"/>
      <c r="E23" s="134"/>
      <c r="F23" s="134"/>
      <c r="G23" s="135"/>
    </row>
    <row r="24" spans="1:7" x14ac:dyDescent="0.2">
      <c r="A24" s="11">
        <v>19</v>
      </c>
      <c r="B24" s="133" t="s">
        <v>87</v>
      </c>
      <c r="C24" s="134"/>
      <c r="D24" s="134"/>
      <c r="E24" s="134"/>
      <c r="F24" s="134"/>
      <c r="G24" s="135"/>
    </row>
    <row r="25" spans="1:7" x14ac:dyDescent="0.2">
      <c r="A25" s="11">
        <v>20</v>
      </c>
      <c r="B25" s="133" t="s">
        <v>88</v>
      </c>
      <c r="C25" s="134"/>
      <c r="D25" s="134"/>
      <c r="E25" s="134"/>
      <c r="F25" s="134"/>
      <c r="G25" s="135"/>
    </row>
    <row r="26" spans="1:7" x14ac:dyDescent="0.2">
      <c r="A26" s="11">
        <v>21</v>
      </c>
      <c r="B26" s="133" t="s">
        <v>89</v>
      </c>
      <c r="C26" s="134"/>
      <c r="D26" s="134"/>
      <c r="E26" s="134"/>
      <c r="F26" s="134"/>
      <c r="G26" s="135"/>
    </row>
    <row r="27" spans="1:7" x14ac:dyDescent="0.2">
      <c r="A27" s="12">
        <v>22</v>
      </c>
      <c r="B27" s="136" t="s">
        <v>90</v>
      </c>
      <c r="C27" s="137"/>
      <c r="D27" s="137"/>
      <c r="E27" s="137"/>
      <c r="F27" s="137"/>
      <c r="G27" s="138"/>
    </row>
    <row r="28" spans="1:7" x14ac:dyDescent="0.2">
      <c r="A28" s="42"/>
      <c r="B28" s="126" t="s">
        <v>91</v>
      </c>
      <c r="C28" s="127"/>
      <c r="D28" s="127"/>
      <c r="E28" s="127"/>
      <c r="F28" s="127"/>
      <c r="G28" s="128"/>
    </row>
    <row r="29" spans="1:7" ht="15" customHeight="1" x14ac:dyDescent="0.2">
      <c r="A29" s="41"/>
      <c r="B29" s="129" t="s">
        <v>139</v>
      </c>
      <c r="C29" s="130"/>
      <c r="D29" s="130"/>
      <c r="E29" s="130"/>
      <c r="F29" s="130"/>
      <c r="G29" s="131"/>
    </row>
    <row r="30" spans="1:7" x14ac:dyDescent="0.2">
      <c r="A30" s="11">
        <v>23</v>
      </c>
      <c r="B30" s="133" t="s">
        <v>92</v>
      </c>
      <c r="C30" s="134"/>
      <c r="D30" s="134"/>
      <c r="E30" s="134"/>
      <c r="F30" s="134"/>
      <c r="G30" s="135"/>
    </row>
    <row r="31" spans="1:7" x14ac:dyDescent="0.2">
      <c r="A31" s="11">
        <v>24</v>
      </c>
      <c r="B31" s="133" t="s">
        <v>93</v>
      </c>
      <c r="C31" s="134"/>
      <c r="D31" s="134"/>
      <c r="E31" s="134"/>
      <c r="F31" s="134"/>
      <c r="G31" s="135"/>
    </row>
    <row r="32" spans="1:7" x14ac:dyDescent="0.2">
      <c r="A32" s="11">
        <v>25</v>
      </c>
      <c r="B32" s="133" t="s">
        <v>94</v>
      </c>
      <c r="C32" s="134"/>
      <c r="D32" s="134"/>
      <c r="E32" s="134"/>
      <c r="F32" s="134"/>
      <c r="G32" s="135"/>
    </row>
    <row r="33" spans="1:7" x14ac:dyDescent="0.2">
      <c r="A33" s="11">
        <v>26</v>
      </c>
      <c r="B33" s="133" t="s">
        <v>95</v>
      </c>
      <c r="C33" s="134"/>
      <c r="D33" s="134"/>
      <c r="E33" s="134"/>
      <c r="F33" s="134"/>
      <c r="G33" s="135"/>
    </row>
    <row r="34" spans="1:7" x14ac:dyDescent="0.2">
      <c r="A34" s="11">
        <v>27</v>
      </c>
      <c r="B34" s="133" t="s">
        <v>96</v>
      </c>
      <c r="C34" s="134"/>
      <c r="D34" s="134"/>
      <c r="E34" s="134"/>
      <c r="F34" s="134"/>
      <c r="G34" s="135"/>
    </row>
    <row r="35" spans="1:7" x14ac:dyDescent="0.2">
      <c r="A35" s="11">
        <v>28</v>
      </c>
      <c r="B35" s="133" t="s">
        <v>97</v>
      </c>
      <c r="C35" s="134"/>
      <c r="D35" s="134"/>
      <c r="E35" s="134"/>
      <c r="F35" s="134"/>
      <c r="G35" s="135"/>
    </row>
    <row r="36" spans="1:7" x14ac:dyDescent="0.2">
      <c r="A36" s="11">
        <v>29</v>
      </c>
      <c r="B36" s="133" t="s">
        <v>98</v>
      </c>
      <c r="C36" s="134"/>
      <c r="D36" s="134"/>
      <c r="E36" s="134"/>
      <c r="F36" s="134"/>
      <c r="G36" s="135"/>
    </row>
    <row r="37" spans="1:7" x14ac:dyDescent="0.2">
      <c r="A37" s="43"/>
      <c r="B37" s="129" t="s">
        <v>140</v>
      </c>
      <c r="C37" s="130"/>
      <c r="D37" s="130"/>
      <c r="E37" s="130"/>
      <c r="F37" s="132"/>
      <c r="G37" s="131"/>
    </row>
    <row r="38" spans="1:7" x14ac:dyDescent="0.2">
      <c r="A38" s="13">
        <v>30</v>
      </c>
      <c r="B38" s="120" t="s">
        <v>99</v>
      </c>
      <c r="C38" s="121"/>
      <c r="D38" s="121"/>
      <c r="E38" s="121"/>
      <c r="F38" s="121"/>
      <c r="G38" s="122"/>
    </row>
    <row r="39" spans="1:7" ht="15.75" customHeight="1" x14ac:dyDescent="0.2">
      <c r="A39" s="13">
        <v>31</v>
      </c>
      <c r="B39" s="123" t="s">
        <v>100</v>
      </c>
      <c r="C39" s="124"/>
      <c r="D39" s="124"/>
      <c r="E39" s="124"/>
      <c r="F39" s="124"/>
      <c r="G39" s="125"/>
    </row>
    <row r="40" spans="1:7" x14ac:dyDescent="0.2">
      <c r="A40" s="13">
        <v>32</v>
      </c>
      <c r="B40" s="123" t="s">
        <v>101</v>
      </c>
      <c r="C40" s="124"/>
      <c r="D40" s="124"/>
      <c r="E40" s="124"/>
      <c r="F40" s="124"/>
      <c r="G40" s="125"/>
    </row>
    <row r="41" spans="1:7" x14ac:dyDescent="0.2">
      <c r="A41" s="13">
        <v>33</v>
      </c>
      <c r="B41" s="117" t="s">
        <v>102</v>
      </c>
      <c r="C41" s="118"/>
      <c r="D41" s="118"/>
      <c r="E41" s="118"/>
      <c r="F41" s="118"/>
      <c r="G41" s="119"/>
    </row>
    <row r="42" spans="1:7" x14ac:dyDescent="0.2">
      <c r="A42" s="43"/>
      <c r="B42" s="129" t="s">
        <v>141</v>
      </c>
      <c r="C42" s="130"/>
      <c r="D42" s="130"/>
      <c r="E42" s="130"/>
      <c r="F42" s="132"/>
      <c r="G42" s="131"/>
    </row>
    <row r="43" spans="1:7" x14ac:dyDescent="0.2">
      <c r="A43" s="13">
        <v>34</v>
      </c>
      <c r="B43" s="120" t="s">
        <v>103</v>
      </c>
      <c r="C43" s="121"/>
      <c r="D43" s="121"/>
      <c r="E43" s="121"/>
      <c r="F43" s="121"/>
      <c r="G43" s="122"/>
    </row>
    <row r="44" spans="1:7" x14ac:dyDescent="0.2">
      <c r="A44" s="13">
        <v>35</v>
      </c>
      <c r="B44" s="123" t="s">
        <v>104</v>
      </c>
      <c r="C44" s="124"/>
      <c r="D44" s="124"/>
      <c r="E44" s="124"/>
      <c r="F44" s="124"/>
      <c r="G44" s="125"/>
    </row>
    <row r="45" spans="1:7" x14ac:dyDescent="0.2">
      <c r="A45" s="13">
        <v>36</v>
      </c>
      <c r="B45" s="123" t="s">
        <v>105</v>
      </c>
      <c r="C45" s="124"/>
      <c r="D45" s="124"/>
      <c r="E45" s="124"/>
      <c r="F45" s="124"/>
      <c r="G45" s="125"/>
    </row>
    <row r="46" spans="1:7" x14ac:dyDescent="0.2">
      <c r="A46" s="13">
        <v>37</v>
      </c>
      <c r="B46" s="117" t="s">
        <v>106</v>
      </c>
      <c r="C46" s="118"/>
      <c r="D46" s="118"/>
      <c r="E46" s="118"/>
      <c r="F46" s="118"/>
      <c r="G46" s="119"/>
    </row>
    <row r="47" spans="1:7" x14ac:dyDescent="0.2">
      <c r="A47" s="43"/>
      <c r="B47" s="129" t="s">
        <v>142</v>
      </c>
      <c r="C47" s="130"/>
      <c r="D47" s="130"/>
      <c r="E47" s="130"/>
      <c r="F47" s="132"/>
      <c r="G47" s="131"/>
    </row>
    <row r="48" spans="1:7" x14ac:dyDescent="0.2">
      <c r="A48" s="13">
        <v>38</v>
      </c>
      <c r="B48" s="120" t="s">
        <v>107</v>
      </c>
      <c r="C48" s="121"/>
      <c r="D48" s="121"/>
      <c r="E48" s="121"/>
      <c r="F48" s="121"/>
      <c r="G48" s="122"/>
    </row>
    <row r="49" spans="1:7" x14ac:dyDescent="0.2">
      <c r="A49" s="13">
        <v>39</v>
      </c>
      <c r="B49" s="123" t="s">
        <v>108</v>
      </c>
      <c r="C49" s="124"/>
      <c r="D49" s="124"/>
      <c r="E49" s="124"/>
      <c r="F49" s="124"/>
      <c r="G49" s="125"/>
    </row>
    <row r="50" spans="1:7" x14ac:dyDescent="0.2">
      <c r="A50" s="13">
        <v>40</v>
      </c>
      <c r="B50" s="123" t="s">
        <v>109</v>
      </c>
      <c r="C50" s="124"/>
      <c r="D50" s="124"/>
      <c r="E50" s="124"/>
      <c r="F50" s="124"/>
      <c r="G50" s="125"/>
    </row>
    <row r="51" spans="1:7" x14ac:dyDescent="0.2">
      <c r="A51" s="13">
        <v>41</v>
      </c>
      <c r="B51" s="123" t="s">
        <v>110</v>
      </c>
      <c r="C51" s="124"/>
      <c r="D51" s="124"/>
      <c r="E51" s="124"/>
      <c r="F51" s="124"/>
      <c r="G51" s="125"/>
    </row>
    <row r="52" spans="1:7" x14ac:dyDescent="0.2">
      <c r="A52" s="13">
        <v>42</v>
      </c>
      <c r="B52" s="123" t="s">
        <v>111</v>
      </c>
      <c r="C52" s="124"/>
      <c r="D52" s="124"/>
      <c r="E52" s="124"/>
      <c r="F52" s="124"/>
      <c r="G52" s="125"/>
    </row>
    <row r="53" spans="1:7" x14ac:dyDescent="0.2">
      <c r="A53" s="13">
        <v>43</v>
      </c>
      <c r="B53" s="123" t="s">
        <v>148</v>
      </c>
      <c r="C53" s="124"/>
      <c r="D53" s="124"/>
      <c r="E53" s="124"/>
      <c r="F53" s="124"/>
      <c r="G53" s="125"/>
    </row>
    <row r="54" spans="1:7" x14ac:dyDescent="0.2">
      <c r="A54" s="13">
        <v>44</v>
      </c>
      <c r="B54" s="123" t="s">
        <v>112</v>
      </c>
      <c r="C54" s="124"/>
      <c r="D54" s="124"/>
      <c r="E54" s="124"/>
      <c r="F54" s="124"/>
      <c r="G54" s="125"/>
    </row>
    <row r="55" spans="1:7" x14ac:dyDescent="0.2">
      <c r="A55" s="13">
        <v>45</v>
      </c>
      <c r="B55" s="123" t="s">
        <v>113</v>
      </c>
      <c r="C55" s="124"/>
      <c r="D55" s="124"/>
      <c r="E55" s="124"/>
      <c r="F55" s="124"/>
      <c r="G55" s="125"/>
    </row>
    <row r="56" spans="1:7" x14ac:dyDescent="0.2">
      <c r="A56" s="13">
        <v>46</v>
      </c>
      <c r="B56" s="123" t="s">
        <v>114</v>
      </c>
      <c r="C56" s="124"/>
      <c r="D56" s="124"/>
      <c r="E56" s="124"/>
      <c r="F56" s="124"/>
      <c r="G56" s="125"/>
    </row>
    <row r="57" spans="1:7" x14ac:dyDescent="0.2">
      <c r="A57" s="13">
        <v>47</v>
      </c>
      <c r="B57" s="123" t="s">
        <v>115</v>
      </c>
      <c r="C57" s="124"/>
      <c r="D57" s="124"/>
      <c r="E57" s="124"/>
      <c r="F57" s="124"/>
      <c r="G57" s="125"/>
    </row>
    <row r="58" spans="1:7" x14ac:dyDescent="0.2">
      <c r="A58" s="14">
        <v>48</v>
      </c>
      <c r="B58" s="117" t="s">
        <v>116</v>
      </c>
      <c r="C58" s="118"/>
      <c r="D58" s="118"/>
      <c r="E58" s="118"/>
      <c r="F58" s="118"/>
      <c r="G58" s="119"/>
    </row>
    <row r="59" spans="1:7" ht="13.5" customHeight="1" x14ac:dyDescent="0.2">
      <c r="A59" s="44"/>
      <c r="B59" s="126" t="s">
        <v>117</v>
      </c>
      <c r="C59" s="127"/>
      <c r="D59" s="127"/>
      <c r="E59" s="127"/>
      <c r="F59" s="127"/>
      <c r="G59" s="128"/>
    </row>
    <row r="60" spans="1:7" x14ac:dyDescent="0.2">
      <c r="A60" s="15">
        <v>49</v>
      </c>
      <c r="B60" s="16" t="s">
        <v>118</v>
      </c>
      <c r="C60" s="17"/>
      <c r="D60" s="17"/>
      <c r="E60" s="17"/>
      <c r="F60" s="17"/>
      <c r="G60" s="18"/>
    </row>
    <row r="61" spans="1:7" x14ac:dyDescent="0.2">
      <c r="A61" s="13">
        <v>50</v>
      </c>
      <c r="B61" s="16" t="s">
        <v>119</v>
      </c>
      <c r="C61" s="19"/>
      <c r="D61" s="19"/>
      <c r="E61" s="19"/>
      <c r="F61" s="19"/>
      <c r="G61" s="20"/>
    </row>
    <row r="62" spans="1:7" x14ac:dyDescent="0.2">
      <c r="A62" s="13">
        <v>51</v>
      </c>
      <c r="B62" s="16" t="s">
        <v>120</v>
      </c>
      <c r="C62" s="19"/>
      <c r="D62" s="19"/>
      <c r="E62" s="19"/>
      <c r="F62" s="19"/>
      <c r="G62" s="20"/>
    </row>
    <row r="63" spans="1:7" x14ac:dyDescent="0.2">
      <c r="A63" s="14">
        <v>52</v>
      </c>
      <c r="B63" s="16" t="s">
        <v>121</v>
      </c>
      <c r="C63" s="21"/>
      <c r="D63" s="21"/>
      <c r="E63" s="21"/>
      <c r="F63" s="21"/>
      <c r="G63" s="22"/>
    </row>
    <row r="64" spans="1:7" x14ac:dyDescent="0.2">
      <c r="A64" s="44"/>
      <c r="B64" s="126" t="s">
        <v>122</v>
      </c>
      <c r="C64" s="127"/>
      <c r="D64" s="127"/>
      <c r="E64" s="127"/>
      <c r="F64" s="127"/>
      <c r="G64" s="128"/>
    </row>
    <row r="65" spans="1:7" x14ac:dyDescent="0.2">
      <c r="A65" s="15">
        <v>53</v>
      </c>
      <c r="B65" s="16" t="s">
        <v>123</v>
      </c>
      <c r="C65" s="23"/>
      <c r="D65" s="23"/>
      <c r="E65" s="23"/>
      <c r="F65" s="23"/>
      <c r="G65" s="24"/>
    </row>
    <row r="66" spans="1:7" x14ac:dyDescent="0.2">
      <c r="A66" s="13">
        <v>54</v>
      </c>
      <c r="B66" s="16" t="s">
        <v>124</v>
      </c>
      <c r="C66" s="19"/>
      <c r="D66" s="19"/>
      <c r="E66" s="19"/>
      <c r="F66" s="19"/>
      <c r="G66" s="20"/>
    </row>
    <row r="67" spans="1:7" x14ac:dyDescent="0.2">
      <c r="A67" s="13">
        <v>55</v>
      </c>
      <c r="B67" s="16" t="s">
        <v>125</v>
      </c>
      <c r="C67" s="19"/>
      <c r="D67" s="19"/>
      <c r="E67" s="19"/>
      <c r="F67" s="19"/>
      <c r="G67" s="20"/>
    </row>
    <row r="68" spans="1:7" x14ac:dyDescent="0.2">
      <c r="A68" s="13">
        <v>56</v>
      </c>
      <c r="B68" s="16" t="s">
        <v>126</v>
      </c>
      <c r="C68" s="19"/>
      <c r="D68" s="19"/>
      <c r="E68" s="19"/>
      <c r="F68" s="19"/>
      <c r="G68" s="20"/>
    </row>
    <row r="69" spans="1:7" x14ac:dyDescent="0.2">
      <c r="A69" s="13">
        <v>57</v>
      </c>
      <c r="B69" s="16" t="s">
        <v>127</v>
      </c>
      <c r="C69" s="19"/>
      <c r="D69" s="19"/>
      <c r="E69" s="19"/>
      <c r="F69" s="19"/>
      <c r="G69" s="20"/>
    </row>
    <row r="70" spans="1:7" x14ac:dyDescent="0.2">
      <c r="A70" s="13">
        <v>58</v>
      </c>
      <c r="B70" s="16" t="s">
        <v>128</v>
      </c>
      <c r="C70" s="19"/>
      <c r="D70" s="19"/>
      <c r="E70" s="19"/>
      <c r="F70" s="19"/>
      <c r="G70" s="20"/>
    </row>
    <row r="71" spans="1:7" x14ac:dyDescent="0.2">
      <c r="A71" s="14">
        <v>59</v>
      </c>
      <c r="B71" s="16" t="s">
        <v>129</v>
      </c>
      <c r="C71" s="21"/>
      <c r="D71" s="21"/>
      <c r="E71" s="21"/>
      <c r="F71" s="21"/>
      <c r="G71" s="22"/>
    </row>
    <row r="72" spans="1:7" x14ac:dyDescent="0.2">
      <c r="A72" s="44"/>
      <c r="B72" s="126" t="s">
        <v>130</v>
      </c>
      <c r="C72" s="127"/>
      <c r="D72" s="127"/>
      <c r="E72" s="127"/>
      <c r="F72" s="127"/>
      <c r="G72" s="128"/>
    </row>
    <row r="73" spans="1:7" x14ac:dyDescent="0.2">
      <c r="A73" s="15">
        <v>60</v>
      </c>
      <c r="B73" s="16" t="s">
        <v>131</v>
      </c>
      <c r="C73" s="23"/>
      <c r="D73" s="23"/>
      <c r="E73" s="23"/>
      <c r="F73" s="23"/>
      <c r="G73" s="24"/>
    </row>
    <row r="74" spans="1:7" x14ac:dyDescent="0.2">
      <c r="A74" s="13">
        <v>61</v>
      </c>
      <c r="B74" s="16" t="s">
        <v>132</v>
      </c>
      <c r="C74" s="19"/>
      <c r="D74" s="19"/>
      <c r="E74" s="19"/>
      <c r="F74" s="19"/>
      <c r="G74" s="20"/>
    </row>
    <row r="75" spans="1:7" x14ac:dyDescent="0.2">
      <c r="A75" s="13">
        <v>62</v>
      </c>
      <c r="B75" s="16" t="s">
        <v>133</v>
      </c>
      <c r="C75" s="19"/>
      <c r="D75" s="19"/>
      <c r="E75" s="19"/>
      <c r="F75" s="19"/>
      <c r="G75" s="20"/>
    </row>
    <row r="76" spans="1:7" x14ac:dyDescent="0.2">
      <c r="A76" s="13">
        <v>63</v>
      </c>
      <c r="B76" s="16" t="s">
        <v>134</v>
      </c>
      <c r="C76" s="19"/>
      <c r="D76" s="19"/>
      <c r="E76" s="19"/>
      <c r="F76" s="19"/>
      <c r="G76" s="20"/>
    </row>
    <row r="77" spans="1:7" x14ac:dyDescent="0.2">
      <c r="A77" s="13">
        <v>64</v>
      </c>
      <c r="B77" s="16" t="s">
        <v>135</v>
      </c>
      <c r="C77" s="19"/>
      <c r="D77" s="19"/>
      <c r="E77" s="19"/>
      <c r="F77" s="19"/>
      <c r="G77" s="20"/>
    </row>
    <row r="78" spans="1:7" x14ac:dyDescent="0.2">
      <c r="A78" s="13">
        <v>65</v>
      </c>
      <c r="B78" s="16" t="s">
        <v>136</v>
      </c>
      <c r="C78" s="19"/>
      <c r="D78" s="19"/>
      <c r="E78" s="19"/>
      <c r="F78" s="19"/>
      <c r="G78" s="20"/>
    </row>
    <row r="79" spans="1:7" x14ac:dyDescent="0.2">
      <c r="A79" s="14">
        <v>66</v>
      </c>
      <c r="B79" s="25" t="s">
        <v>137</v>
      </c>
      <c r="C79" s="21"/>
      <c r="D79" s="21"/>
      <c r="E79" s="21"/>
      <c r="F79" s="21"/>
      <c r="G79" s="22"/>
    </row>
    <row r="80" spans="1:7" ht="71.25" customHeight="1" x14ac:dyDescent="0.2">
      <c r="A80" s="139" t="s">
        <v>212</v>
      </c>
      <c r="B80" s="140"/>
      <c r="C80" s="140"/>
      <c r="D80" s="140"/>
      <c r="E80" s="140"/>
      <c r="F80" s="140"/>
      <c r="G80" s="140"/>
    </row>
  </sheetData>
  <mergeCells count="60">
    <mergeCell ref="A80:G80"/>
    <mergeCell ref="B14:G14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26:G26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45:G45"/>
    <mergeCell ref="B27:G27"/>
    <mergeCell ref="B28:G28"/>
    <mergeCell ref="B30:G30"/>
    <mergeCell ref="B31:G31"/>
    <mergeCell ref="B32:G32"/>
    <mergeCell ref="B33:G33"/>
    <mergeCell ref="B72:G72"/>
    <mergeCell ref="B29:G29"/>
    <mergeCell ref="B37:G37"/>
    <mergeCell ref="B42:G42"/>
    <mergeCell ref="B47:G47"/>
    <mergeCell ref="B38:G38"/>
    <mergeCell ref="B39:G39"/>
    <mergeCell ref="B40:G40"/>
    <mergeCell ref="B41:G41"/>
    <mergeCell ref="B43:G43"/>
    <mergeCell ref="B34:G34"/>
    <mergeCell ref="B35:G35"/>
    <mergeCell ref="B36:G36"/>
    <mergeCell ref="B59:G59"/>
    <mergeCell ref="B64:G64"/>
    <mergeCell ref="B44:G44"/>
    <mergeCell ref="B58:G58"/>
    <mergeCell ref="B46:G46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</mergeCells>
  <pageMargins left="0.7" right="0.7" top="0.75" bottom="0.75" header="0.3" footer="0.3"/>
  <pageSetup paperSize="9" orientation="portrait" verticalDpi="0" r:id="rId1"/>
  <ignoredErrors>
    <ignoredError sqref="A4:A1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workbookViewId="0">
      <selection activeCell="A2" sqref="A2"/>
    </sheetView>
  </sheetViews>
  <sheetFormatPr baseColWidth="10" defaultColWidth="11.42578125" defaultRowHeight="11.25" x14ac:dyDescent="0.2"/>
  <cols>
    <col min="1" max="1" width="15.140625" style="28" customWidth="1"/>
    <col min="2" max="16384" width="11.42578125" style="28"/>
  </cols>
  <sheetData>
    <row r="1" spans="1:10" x14ac:dyDescent="0.2">
      <c r="A1" s="32" t="s">
        <v>198</v>
      </c>
    </row>
    <row r="2" spans="1:10" x14ac:dyDescent="0.2">
      <c r="J2" s="32"/>
    </row>
    <row r="3" spans="1:10" ht="45" x14ac:dyDescent="0.2">
      <c r="A3" s="1"/>
      <c r="B3" s="2"/>
      <c r="C3" s="34" t="s">
        <v>0</v>
      </c>
      <c r="D3" s="34" t="s">
        <v>1</v>
      </c>
      <c r="E3" s="34" t="s">
        <v>2</v>
      </c>
      <c r="F3" s="34" t="s">
        <v>45</v>
      </c>
      <c r="G3" s="34" t="s">
        <v>3</v>
      </c>
      <c r="H3" s="34" t="s">
        <v>4</v>
      </c>
      <c r="I3" s="34" t="s">
        <v>5</v>
      </c>
      <c r="J3" s="34" t="s">
        <v>6</v>
      </c>
    </row>
    <row r="4" spans="1:10" ht="20.25" customHeight="1" x14ac:dyDescent="0.2">
      <c r="A4" s="112" t="s">
        <v>7</v>
      </c>
      <c r="B4" s="3" t="s">
        <v>207</v>
      </c>
      <c r="C4" s="38">
        <v>11</v>
      </c>
      <c r="D4" s="38">
        <v>9</v>
      </c>
      <c r="E4" s="38">
        <v>4</v>
      </c>
      <c r="F4" s="38">
        <v>2</v>
      </c>
      <c r="G4" s="38">
        <v>7</v>
      </c>
      <c r="H4" s="38">
        <v>6</v>
      </c>
      <c r="I4" s="38">
        <v>2</v>
      </c>
      <c r="J4" s="38">
        <v>4</v>
      </c>
    </row>
    <row r="5" spans="1:10" ht="18" customHeight="1" x14ac:dyDescent="0.2">
      <c r="A5" s="113"/>
      <c r="B5" s="3" t="s">
        <v>43</v>
      </c>
      <c r="C5" s="38">
        <v>18</v>
      </c>
      <c r="D5" s="38">
        <v>13</v>
      </c>
      <c r="E5" s="38">
        <v>7</v>
      </c>
      <c r="F5" s="38">
        <v>3</v>
      </c>
      <c r="G5" s="38">
        <v>10</v>
      </c>
      <c r="H5" s="38">
        <v>9</v>
      </c>
      <c r="I5" s="38">
        <v>4</v>
      </c>
      <c r="J5" s="38">
        <v>8</v>
      </c>
    </row>
    <row r="6" spans="1:10" ht="16.5" customHeight="1" x14ac:dyDescent="0.2">
      <c r="A6" s="113"/>
      <c r="B6" s="32" t="s">
        <v>208</v>
      </c>
      <c r="C6" s="38">
        <v>26</v>
      </c>
      <c r="D6" s="38">
        <v>19</v>
      </c>
      <c r="E6" s="38">
        <v>11</v>
      </c>
      <c r="F6" s="38">
        <v>5</v>
      </c>
      <c r="G6" s="38">
        <v>11</v>
      </c>
      <c r="H6" s="38">
        <v>12</v>
      </c>
      <c r="I6" s="38">
        <v>7</v>
      </c>
      <c r="J6" s="38">
        <v>14</v>
      </c>
    </row>
    <row r="7" spans="1:10" s="39" customFormat="1" ht="16.5" customHeight="1" x14ac:dyDescent="0.2">
      <c r="A7" s="112" t="s">
        <v>185</v>
      </c>
      <c r="B7" s="3" t="s">
        <v>207</v>
      </c>
      <c r="C7" s="31">
        <v>7.3</v>
      </c>
      <c r="D7" s="31">
        <v>6</v>
      </c>
      <c r="E7" s="31">
        <v>1.6</v>
      </c>
      <c r="F7" s="31">
        <v>1.6</v>
      </c>
      <c r="G7" s="31">
        <v>3.7</v>
      </c>
      <c r="H7" s="31">
        <v>5</v>
      </c>
      <c r="I7" s="31">
        <v>2</v>
      </c>
      <c r="J7" s="31">
        <v>2.1</v>
      </c>
    </row>
    <row r="8" spans="1:10" x14ac:dyDescent="0.2">
      <c r="A8" s="113"/>
      <c r="B8" s="3" t="s">
        <v>43</v>
      </c>
      <c r="C8" s="31">
        <v>13.2</v>
      </c>
      <c r="D8" s="31">
        <v>9.1999999999999993</v>
      </c>
      <c r="E8" s="31">
        <v>4</v>
      </c>
      <c r="F8" s="31">
        <v>2</v>
      </c>
      <c r="G8" s="31">
        <v>5.5</v>
      </c>
      <c r="H8" s="31">
        <v>6.7</v>
      </c>
      <c r="I8" s="31">
        <v>4</v>
      </c>
      <c r="J8" s="31">
        <v>5</v>
      </c>
    </row>
    <row r="9" spans="1:10" x14ac:dyDescent="0.2">
      <c r="A9" s="113"/>
      <c r="B9" s="32" t="s">
        <v>208</v>
      </c>
      <c r="C9" s="31">
        <v>21</v>
      </c>
      <c r="D9" s="31">
        <v>14.3</v>
      </c>
      <c r="E9" s="31">
        <v>7.9</v>
      </c>
      <c r="F9" s="31">
        <v>2.6</v>
      </c>
      <c r="G9" s="31">
        <v>7.9</v>
      </c>
      <c r="H9" s="31">
        <v>8.8000000000000007</v>
      </c>
      <c r="I9" s="31">
        <v>5.5</v>
      </c>
      <c r="J9" s="31">
        <v>9.3000000000000007</v>
      </c>
    </row>
    <row r="10" spans="1:10" x14ac:dyDescent="0.2">
      <c r="A10" s="99" t="s">
        <v>180</v>
      </c>
      <c r="B10" s="100"/>
      <c r="C10" s="100"/>
      <c r="D10" s="147"/>
      <c r="E10" s="147"/>
      <c r="F10" s="147"/>
      <c r="G10" s="147"/>
      <c r="H10" s="147"/>
      <c r="I10" s="147"/>
      <c r="J10" s="147"/>
    </row>
    <row r="11" spans="1:10" x14ac:dyDescent="0.2">
      <c r="A11" s="145" t="s">
        <v>209</v>
      </c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x14ac:dyDescent="0.2">
      <c r="A12" s="145" t="s">
        <v>210</v>
      </c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 x14ac:dyDescent="0.2">
      <c r="A13" s="145" t="s">
        <v>211</v>
      </c>
      <c r="B13" s="146"/>
      <c r="C13" s="146"/>
      <c r="D13" s="146"/>
      <c r="E13" s="146"/>
      <c r="F13" s="146"/>
      <c r="G13" s="146"/>
      <c r="H13" s="146"/>
      <c r="I13" s="146"/>
      <c r="J13" s="146"/>
    </row>
  </sheetData>
  <mergeCells count="6">
    <mergeCell ref="A12:J12"/>
    <mergeCell ref="A13:J13"/>
    <mergeCell ref="A4:A6"/>
    <mergeCell ref="A7:A9"/>
    <mergeCell ref="A10:J10"/>
    <mergeCell ref="A11:J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A19" workbookViewId="0">
      <selection activeCell="A2" sqref="A2"/>
    </sheetView>
  </sheetViews>
  <sheetFormatPr baseColWidth="10" defaultRowHeight="11.25" x14ac:dyDescent="0.2"/>
  <cols>
    <col min="1" max="1" width="11.42578125" style="28"/>
    <col min="2" max="2" width="25.5703125" style="28" customWidth="1"/>
    <col min="3" max="16384" width="11.42578125" style="28"/>
  </cols>
  <sheetData>
    <row r="1" spans="1:19" x14ac:dyDescent="0.2">
      <c r="A1" s="30" t="s">
        <v>162</v>
      </c>
    </row>
    <row r="2" spans="1:19" x14ac:dyDescent="0.2">
      <c r="A2" s="30"/>
      <c r="J2" s="32"/>
    </row>
    <row r="3" spans="1:19" ht="45" x14ac:dyDescent="0.2">
      <c r="B3" s="3"/>
      <c r="C3" s="34" t="s">
        <v>0</v>
      </c>
      <c r="D3" s="34" t="s">
        <v>1</v>
      </c>
      <c r="E3" s="34" t="s">
        <v>2</v>
      </c>
      <c r="F3" s="34" t="s">
        <v>45</v>
      </c>
      <c r="G3" s="34" t="s">
        <v>3</v>
      </c>
      <c r="H3" s="34" t="s">
        <v>4</v>
      </c>
      <c r="I3" s="34" t="s">
        <v>5</v>
      </c>
      <c r="J3" s="34" t="s">
        <v>6</v>
      </c>
    </row>
    <row r="4" spans="1:19" x14ac:dyDescent="0.2">
      <c r="A4" s="90">
        <v>2016</v>
      </c>
      <c r="B4" s="27" t="s">
        <v>7</v>
      </c>
      <c r="C4" s="71">
        <v>3490</v>
      </c>
      <c r="D4" s="71">
        <v>13050</v>
      </c>
      <c r="E4" s="71">
        <v>6590</v>
      </c>
      <c r="F4" s="71">
        <v>3140</v>
      </c>
      <c r="G4" s="71">
        <v>320</v>
      </c>
      <c r="H4" s="71">
        <v>3200</v>
      </c>
      <c r="I4" s="71">
        <v>390</v>
      </c>
      <c r="J4" s="71">
        <v>30190</v>
      </c>
      <c r="L4" s="72"/>
      <c r="M4" s="72"/>
      <c r="N4" s="72"/>
      <c r="O4" s="72"/>
      <c r="P4" s="72"/>
      <c r="Q4" s="72"/>
      <c r="R4" s="72"/>
      <c r="S4" s="72"/>
    </row>
    <row r="5" spans="1:19" ht="30" customHeight="1" x14ac:dyDescent="0.2">
      <c r="A5" s="90"/>
      <c r="B5" s="27" t="s">
        <v>47</v>
      </c>
      <c r="C5" s="31">
        <v>11.56</v>
      </c>
      <c r="D5" s="31">
        <v>43.24</v>
      </c>
      <c r="E5" s="31">
        <v>21.84</v>
      </c>
      <c r="F5" s="31">
        <v>10.41</v>
      </c>
      <c r="G5" s="31">
        <v>1.07</v>
      </c>
      <c r="H5" s="31">
        <v>10.61</v>
      </c>
      <c r="I5" s="31">
        <v>1.28</v>
      </c>
      <c r="J5" s="63">
        <v>100</v>
      </c>
      <c r="K5" s="45"/>
      <c r="L5" s="45"/>
      <c r="M5" s="45"/>
      <c r="N5" s="45"/>
      <c r="O5" s="45"/>
      <c r="P5" s="45"/>
      <c r="Q5" s="45"/>
      <c r="R5" s="45"/>
      <c r="S5" s="45"/>
    </row>
    <row r="6" spans="1:19" x14ac:dyDescent="0.2">
      <c r="A6" s="90"/>
      <c r="B6" s="27" t="s">
        <v>46</v>
      </c>
      <c r="C6" s="71">
        <v>2780</v>
      </c>
      <c r="D6" s="71">
        <v>9970.4447514608692</v>
      </c>
      <c r="E6" s="71">
        <v>4540</v>
      </c>
      <c r="F6" s="71">
        <v>1620</v>
      </c>
      <c r="G6" s="71">
        <v>190</v>
      </c>
      <c r="H6" s="71">
        <v>2390</v>
      </c>
      <c r="I6" s="71">
        <v>300</v>
      </c>
      <c r="J6" s="71">
        <v>21800</v>
      </c>
    </row>
    <row r="7" spans="1:19" ht="28.15" customHeight="1" x14ac:dyDescent="0.2">
      <c r="A7" s="90"/>
      <c r="B7" s="27" t="s">
        <v>48</v>
      </c>
      <c r="C7" s="31">
        <f>C6*100/21800</f>
        <v>12.752293577981652</v>
      </c>
      <c r="D7" s="31">
        <f>D6*100/21800</f>
        <v>45.735985098444353</v>
      </c>
      <c r="E7" s="31">
        <f t="shared" ref="E7:I7" si="0">E6*100/21800</f>
        <v>20.825688073394495</v>
      </c>
      <c r="F7" s="31">
        <f t="shared" si="0"/>
        <v>7.431192660550459</v>
      </c>
      <c r="G7" s="31">
        <f t="shared" si="0"/>
        <v>0.87155963302752293</v>
      </c>
      <c r="H7" s="31">
        <f t="shared" si="0"/>
        <v>10.963302752293577</v>
      </c>
      <c r="I7" s="31">
        <f t="shared" si="0"/>
        <v>1.3761467889908257</v>
      </c>
      <c r="J7" s="63">
        <v>100</v>
      </c>
    </row>
    <row r="8" spans="1:19" ht="34.15" customHeight="1" x14ac:dyDescent="0.2">
      <c r="A8" s="90"/>
      <c r="B8" s="27" t="s">
        <v>8</v>
      </c>
      <c r="C8" s="71">
        <v>6200</v>
      </c>
      <c r="D8" s="71">
        <v>45000</v>
      </c>
      <c r="E8" s="71">
        <v>32100</v>
      </c>
      <c r="F8" s="71">
        <v>14400</v>
      </c>
      <c r="G8" s="71">
        <v>1800</v>
      </c>
      <c r="H8" s="71">
        <v>35100</v>
      </c>
      <c r="I8" s="71">
        <v>5700</v>
      </c>
      <c r="J8" s="71">
        <v>140400</v>
      </c>
    </row>
    <row r="9" spans="1:19" ht="27" customHeight="1" x14ac:dyDescent="0.2">
      <c r="A9" s="90"/>
      <c r="B9" s="27" t="s">
        <v>44</v>
      </c>
      <c r="C9" s="63">
        <v>44.5</v>
      </c>
      <c r="D9" s="63">
        <v>22.1</v>
      </c>
      <c r="E9" s="63">
        <v>14.1</v>
      </c>
      <c r="F9" s="63">
        <v>11.3</v>
      </c>
      <c r="G9" s="63">
        <v>10.5</v>
      </c>
      <c r="H9" s="63">
        <v>6.8</v>
      </c>
      <c r="I9" s="63">
        <v>5.3</v>
      </c>
      <c r="J9" s="31">
        <v>15.5</v>
      </c>
    </row>
    <row r="10" spans="1:19" x14ac:dyDescent="0.2">
      <c r="A10" s="91">
        <v>2012</v>
      </c>
      <c r="B10" s="27" t="s">
        <v>7</v>
      </c>
      <c r="C10" s="71">
        <v>3690</v>
      </c>
      <c r="D10" s="71">
        <v>13310</v>
      </c>
      <c r="E10" s="71">
        <v>4540</v>
      </c>
      <c r="F10" s="71">
        <v>2570</v>
      </c>
      <c r="G10" s="71">
        <v>300</v>
      </c>
      <c r="H10" s="71">
        <v>2470</v>
      </c>
      <c r="I10" s="71">
        <v>120</v>
      </c>
      <c r="J10" s="71">
        <v>27000</v>
      </c>
    </row>
    <row r="11" spans="1:19" ht="26.45" customHeight="1" x14ac:dyDescent="0.2">
      <c r="A11" s="92"/>
      <c r="B11" s="27" t="s">
        <v>47</v>
      </c>
      <c r="C11" s="31">
        <f>C10*100/26998</f>
        <v>13.667679087339803</v>
      </c>
      <c r="D11" s="31">
        <f t="shared" ref="D11:I11" si="1">D10*100/26998</f>
        <v>49.299948144306988</v>
      </c>
      <c r="E11" s="31">
        <f t="shared" si="1"/>
        <v>16.816060448922144</v>
      </c>
      <c r="F11" s="31">
        <f t="shared" si="1"/>
        <v>9.5192236461960142</v>
      </c>
      <c r="G11" s="31">
        <f t="shared" si="1"/>
        <v>1.1111934217349433</v>
      </c>
      <c r="H11" s="31">
        <f t="shared" si="1"/>
        <v>9.1488258389510335</v>
      </c>
      <c r="I11" s="31">
        <f t="shared" si="1"/>
        <v>0.44447736869397736</v>
      </c>
      <c r="J11" s="63">
        <v>100</v>
      </c>
    </row>
    <row r="12" spans="1:19" x14ac:dyDescent="0.2">
      <c r="A12" s="92"/>
      <c r="B12" s="27" t="s">
        <v>46</v>
      </c>
      <c r="C12" s="71">
        <v>2910</v>
      </c>
      <c r="D12" s="71">
        <v>10180</v>
      </c>
      <c r="E12" s="71">
        <v>3140</v>
      </c>
      <c r="F12" s="71">
        <v>1310</v>
      </c>
      <c r="G12" s="71">
        <v>200</v>
      </c>
      <c r="H12" s="71">
        <v>1840</v>
      </c>
      <c r="I12" s="71">
        <v>100</v>
      </c>
      <c r="J12" s="71">
        <v>19680</v>
      </c>
    </row>
    <row r="13" spans="1:19" ht="29.45" customHeight="1" x14ac:dyDescent="0.2">
      <c r="A13" s="92"/>
      <c r="B13" s="27" t="s">
        <v>48</v>
      </c>
      <c r="C13" s="31">
        <f t="shared" ref="C13:I13" si="2">C12*100/19678</f>
        <v>14.788088220347596</v>
      </c>
      <c r="D13" s="31">
        <f t="shared" si="2"/>
        <v>51.732899684927332</v>
      </c>
      <c r="E13" s="31">
        <f t="shared" si="2"/>
        <v>15.95690618965342</v>
      </c>
      <c r="F13" s="31">
        <f t="shared" si="2"/>
        <v>6.6571806077853442</v>
      </c>
      <c r="G13" s="31">
        <f t="shared" si="2"/>
        <v>1.0163634515702815</v>
      </c>
      <c r="H13" s="31">
        <f t="shared" si="2"/>
        <v>9.3505437544465906</v>
      </c>
      <c r="I13" s="31">
        <f t="shared" si="2"/>
        <v>0.50818172578514076</v>
      </c>
      <c r="J13" s="63">
        <v>100</v>
      </c>
    </row>
    <row r="14" spans="1:19" ht="27" customHeight="1" x14ac:dyDescent="0.2">
      <c r="A14" s="92"/>
      <c r="B14" s="27" t="s">
        <v>8</v>
      </c>
      <c r="C14" s="71">
        <v>6300</v>
      </c>
      <c r="D14" s="71">
        <v>41000</v>
      </c>
      <c r="E14" s="71">
        <v>18400</v>
      </c>
      <c r="F14" s="71">
        <v>10600</v>
      </c>
      <c r="G14" s="71">
        <v>1500</v>
      </c>
      <c r="H14" s="71">
        <v>21500</v>
      </c>
      <c r="I14" s="71">
        <v>2000</v>
      </c>
      <c r="J14" s="71">
        <v>101300</v>
      </c>
    </row>
    <row r="15" spans="1:19" ht="25.9" customHeight="1" x14ac:dyDescent="0.2">
      <c r="A15" s="93"/>
      <c r="B15" s="27" t="s">
        <v>44</v>
      </c>
      <c r="C15" s="31">
        <v>46</v>
      </c>
      <c r="D15" s="31">
        <v>24.8</v>
      </c>
      <c r="E15" s="31">
        <v>17.100000000000001</v>
      </c>
      <c r="F15" s="31">
        <v>12.4</v>
      </c>
      <c r="G15" s="31">
        <v>13.5</v>
      </c>
      <c r="H15" s="31">
        <v>8.6</v>
      </c>
      <c r="I15" s="31">
        <v>5</v>
      </c>
      <c r="J15" s="31">
        <v>19.399999999999999</v>
      </c>
    </row>
    <row r="16" spans="1:19" x14ac:dyDescent="0.2">
      <c r="A16" s="90">
        <v>2008</v>
      </c>
      <c r="B16" s="27" t="s">
        <v>7</v>
      </c>
      <c r="C16" s="71">
        <v>3270</v>
      </c>
      <c r="D16" s="71">
        <v>13710</v>
      </c>
      <c r="E16" s="71">
        <v>3010</v>
      </c>
      <c r="F16" s="71">
        <v>1100</v>
      </c>
      <c r="G16" s="63">
        <v>290</v>
      </c>
      <c r="H16" s="71">
        <v>2620</v>
      </c>
      <c r="I16" s="73" t="s">
        <v>179</v>
      </c>
      <c r="J16" s="71">
        <f>SUM(C16:H16)</f>
        <v>24000</v>
      </c>
    </row>
    <row r="17" spans="1:10" ht="28.15" customHeight="1" x14ac:dyDescent="0.2">
      <c r="A17" s="90"/>
      <c r="B17" s="27" t="s">
        <v>47</v>
      </c>
      <c r="C17" s="31">
        <f>C16*100/23990</f>
        <v>13.630679449770739</v>
      </c>
      <c r="D17" s="31">
        <f t="shared" ref="D17:H17" si="3">D16*100/23990</f>
        <v>57.148812005002085</v>
      </c>
      <c r="E17" s="31">
        <f t="shared" si="3"/>
        <v>12.546894539391413</v>
      </c>
      <c r="F17" s="31">
        <f t="shared" si="3"/>
        <v>4.5852438516048357</v>
      </c>
      <c r="G17" s="31">
        <f t="shared" si="3"/>
        <v>1.208837015423093</v>
      </c>
      <c r="H17" s="31">
        <f t="shared" si="3"/>
        <v>10.921217173822425</v>
      </c>
      <c r="I17" s="73" t="s">
        <v>179</v>
      </c>
      <c r="J17" s="63">
        <v>100</v>
      </c>
    </row>
    <row r="18" spans="1:10" x14ac:dyDescent="0.2">
      <c r="A18" s="90"/>
      <c r="B18" s="27" t="s">
        <v>46</v>
      </c>
      <c r="C18" s="74">
        <v>2670</v>
      </c>
      <c r="D18" s="71">
        <v>10910</v>
      </c>
      <c r="E18" s="71">
        <v>2320</v>
      </c>
      <c r="F18" s="63">
        <v>610</v>
      </c>
      <c r="G18" s="63">
        <v>180</v>
      </c>
      <c r="H18" s="71">
        <v>2090</v>
      </c>
      <c r="I18" s="73" t="s">
        <v>179</v>
      </c>
      <c r="J18" s="71">
        <v>18780</v>
      </c>
    </row>
    <row r="19" spans="1:10" ht="27" customHeight="1" x14ac:dyDescent="0.2">
      <c r="A19" s="90"/>
      <c r="B19" s="27" t="s">
        <v>48</v>
      </c>
      <c r="C19" s="31">
        <f>C18*100/J18</f>
        <v>14.217252396166135</v>
      </c>
      <c r="D19" s="31">
        <f>D18*100/J18</f>
        <v>58.093716719914802</v>
      </c>
      <c r="E19" s="31">
        <f>E18*100/J18</f>
        <v>12.35356762513312</v>
      </c>
      <c r="F19" s="31">
        <f>F18*100/J18</f>
        <v>3.2481363152289671</v>
      </c>
      <c r="G19" s="31">
        <f>G18*100/J18</f>
        <v>0.95846645367412142</v>
      </c>
      <c r="H19" s="31">
        <f>H18*100/J18</f>
        <v>11.128860489882854</v>
      </c>
      <c r="I19" s="73" t="s">
        <v>179</v>
      </c>
      <c r="J19" s="63">
        <v>100</v>
      </c>
    </row>
    <row r="20" spans="1:10" ht="25.9" customHeight="1" x14ac:dyDescent="0.2">
      <c r="A20" s="90"/>
      <c r="B20" s="27" t="s">
        <v>8</v>
      </c>
      <c r="C20" s="71">
        <v>5100</v>
      </c>
      <c r="D20" s="71">
        <v>41200</v>
      </c>
      <c r="E20" s="71">
        <v>12000</v>
      </c>
      <c r="F20" s="71">
        <v>4600</v>
      </c>
      <c r="G20" s="71">
        <v>1400</v>
      </c>
      <c r="H20" s="71">
        <v>21100</v>
      </c>
      <c r="I20" s="73" t="s">
        <v>179</v>
      </c>
      <c r="J20" s="71">
        <v>85400</v>
      </c>
    </row>
    <row r="21" spans="1:10" ht="23.45" customHeight="1" x14ac:dyDescent="0.2">
      <c r="A21" s="90"/>
      <c r="B21" s="27" t="s">
        <v>44</v>
      </c>
      <c r="C21" s="63">
        <v>52.3</v>
      </c>
      <c r="D21" s="63">
        <v>26.5</v>
      </c>
      <c r="E21" s="63">
        <v>19.3</v>
      </c>
      <c r="F21" s="63">
        <v>13.2</v>
      </c>
      <c r="G21" s="63">
        <v>12.9</v>
      </c>
      <c r="H21" s="63">
        <v>9.9</v>
      </c>
      <c r="I21" s="73" t="s">
        <v>179</v>
      </c>
      <c r="J21" s="31">
        <v>22</v>
      </c>
    </row>
    <row r="22" spans="1:10" ht="14.25" customHeight="1" x14ac:dyDescent="0.2">
      <c r="A22" s="28" t="s">
        <v>200</v>
      </c>
    </row>
    <row r="23" spans="1:10" ht="19.899999999999999" customHeight="1" x14ac:dyDescent="0.2">
      <c r="A23" s="94" t="s">
        <v>244</v>
      </c>
      <c r="B23" s="94"/>
      <c r="C23" s="94"/>
      <c r="D23" s="94"/>
      <c r="E23" s="94"/>
      <c r="F23" s="95"/>
      <c r="G23" s="95"/>
      <c r="H23" s="95"/>
      <c r="I23" s="95"/>
      <c r="J23" s="95"/>
    </row>
    <row r="24" spans="1:10" ht="12" customHeight="1" x14ac:dyDescent="0.2">
      <c r="A24" s="75" t="s">
        <v>245</v>
      </c>
      <c r="B24" s="75"/>
      <c r="C24" s="75"/>
      <c r="D24" s="75"/>
      <c r="E24" s="75"/>
    </row>
    <row r="25" spans="1:10" ht="11.45" customHeight="1" x14ac:dyDescent="0.2">
      <c r="A25" s="75" t="s">
        <v>246</v>
      </c>
      <c r="B25" s="75"/>
      <c r="F25" s="75"/>
      <c r="G25" s="75"/>
    </row>
    <row r="26" spans="1:10" x14ac:dyDescent="0.2">
      <c r="A26" s="75" t="s">
        <v>247</v>
      </c>
      <c r="B26" s="75"/>
      <c r="C26" s="75"/>
      <c r="D26" s="75"/>
      <c r="E26" s="75"/>
    </row>
  </sheetData>
  <mergeCells count="4">
    <mergeCell ref="A4:A9"/>
    <mergeCell ref="A10:A15"/>
    <mergeCell ref="A16:A21"/>
    <mergeCell ref="A23:J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showGridLines="0" workbookViewId="0">
      <selection activeCell="A23" sqref="A23:Q23"/>
    </sheetView>
  </sheetViews>
  <sheetFormatPr baseColWidth="10" defaultRowHeight="11.25" x14ac:dyDescent="0.2"/>
  <cols>
    <col min="1" max="1" width="33" style="28" customWidth="1"/>
    <col min="2" max="17" width="7.7109375" style="28" customWidth="1"/>
    <col min="18" max="16384" width="11.42578125" style="28"/>
  </cols>
  <sheetData>
    <row r="1" spans="1:40" x14ac:dyDescent="0.2">
      <c r="A1" s="32" t="s">
        <v>163</v>
      </c>
    </row>
    <row r="2" spans="1:40" x14ac:dyDescent="0.2">
      <c r="Q2" s="32" t="s">
        <v>9</v>
      </c>
    </row>
    <row r="3" spans="1:40" ht="29.25" customHeight="1" x14ac:dyDescent="0.2">
      <c r="A3" s="3"/>
      <c r="B3" s="97" t="s">
        <v>0</v>
      </c>
      <c r="C3" s="98"/>
      <c r="D3" s="97" t="s">
        <v>1</v>
      </c>
      <c r="E3" s="98"/>
      <c r="F3" s="97" t="s">
        <v>2</v>
      </c>
      <c r="G3" s="98"/>
      <c r="H3" s="97" t="s">
        <v>45</v>
      </c>
      <c r="I3" s="98"/>
      <c r="J3" s="97" t="s">
        <v>3</v>
      </c>
      <c r="K3" s="98"/>
      <c r="L3" s="97" t="s">
        <v>4</v>
      </c>
      <c r="M3" s="98"/>
      <c r="N3" s="97" t="s">
        <v>5</v>
      </c>
      <c r="O3" s="98"/>
      <c r="P3" s="97" t="s">
        <v>6</v>
      </c>
      <c r="Q3" s="98"/>
    </row>
    <row r="4" spans="1:40" x14ac:dyDescent="0.2">
      <c r="A4" s="55" t="s">
        <v>10</v>
      </c>
      <c r="B4" s="76">
        <v>2012</v>
      </c>
      <c r="C4" s="76">
        <v>2016</v>
      </c>
      <c r="D4" s="76">
        <v>2012</v>
      </c>
      <c r="E4" s="76">
        <v>2016</v>
      </c>
      <c r="F4" s="76">
        <v>2012</v>
      </c>
      <c r="G4" s="76">
        <v>2016</v>
      </c>
      <c r="H4" s="76">
        <v>2012</v>
      </c>
      <c r="I4" s="76">
        <v>2016</v>
      </c>
      <c r="J4" s="76">
        <v>2012</v>
      </c>
      <c r="K4" s="76">
        <v>2016</v>
      </c>
      <c r="L4" s="76">
        <v>2012</v>
      </c>
      <c r="M4" s="76">
        <v>2016</v>
      </c>
      <c r="N4" s="76">
        <v>2012</v>
      </c>
      <c r="O4" s="76">
        <v>2016</v>
      </c>
      <c r="P4" s="76">
        <v>2012</v>
      </c>
      <c r="Q4" s="76">
        <v>2016</v>
      </c>
    </row>
    <row r="5" spans="1:40" x14ac:dyDescent="0.2">
      <c r="A5" s="27" t="s">
        <v>11</v>
      </c>
      <c r="B5" s="31">
        <v>10.53</v>
      </c>
      <c r="C5" s="31">
        <v>10.79</v>
      </c>
      <c r="D5" s="31">
        <v>16.309999999999999</v>
      </c>
      <c r="E5" s="31">
        <v>15.81</v>
      </c>
      <c r="F5" s="31">
        <v>14.02</v>
      </c>
      <c r="G5" s="31">
        <v>12.94</v>
      </c>
      <c r="H5" s="31">
        <v>13.19</v>
      </c>
      <c r="I5" s="31">
        <v>11.32</v>
      </c>
      <c r="J5" s="31">
        <v>29.48</v>
      </c>
      <c r="K5" s="31">
        <v>21.8</v>
      </c>
      <c r="L5" s="31">
        <v>23.09</v>
      </c>
      <c r="M5" s="31">
        <v>19.64</v>
      </c>
      <c r="N5" s="31">
        <v>20.81</v>
      </c>
      <c r="O5" s="31">
        <v>17</v>
      </c>
      <c r="P5" s="31">
        <v>15.67</v>
      </c>
      <c r="Q5" s="31">
        <v>14.72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</row>
    <row r="6" spans="1:40" ht="29.45" customHeight="1" x14ac:dyDescent="0.2">
      <c r="A6" s="27" t="s">
        <v>12</v>
      </c>
      <c r="B6" s="31">
        <v>21.62</v>
      </c>
      <c r="C6" s="31">
        <v>25</v>
      </c>
      <c r="D6" s="31">
        <v>28.17</v>
      </c>
      <c r="E6" s="31">
        <v>27.48</v>
      </c>
      <c r="F6" s="31">
        <v>34.270000000000003</v>
      </c>
      <c r="G6" s="31">
        <v>30.9</v>
      </c>
      <c r="H6" s="31">
        <v>11.7</v>
      </c>
      <c r="I6" s="31">
        <v>10</v>
      </c>
      <c r="J6" s="31">
        <v>11.38</v>
      </c>
      <c r="K6" s="31">
        <v>14.21</v>
      </c>
      <c r="L6" s="31">
        <v>11.34</v>
      </c>
      <c r="M6" s="31">
        <v>8.4499999999999993</v>
      </c>
      <c r="N6" s="31">
        <v>0.55000000000000004</v>
      </c>
      <c r="O6" s="31">
        <v>5.89</v>
      </c>
      <c r="P6" s="31">
        <v>25.2</v>
      </c>
      <c r="Q6" s="31">
        <v>24.1</v>
      </c>
      <c r="R6" s="65"/>
      <c r="S6" s="70"/>
    </row>
    <row r="7" spans="1:40" ht="28.15" customHeight="1" x14ac:dyDescent="0.2">
      <c r="A7" s="27" t="s">
        <v>55</v>
      </c>
      <c r="B7" s="31">
        <v>7.21</v>
      </c>
      <c r="C7" s="31">
        <v>9.43</v>
      </c>
      <c r="D7" s="31">
        <v>11.34</v>
      </c>
      <c r="E7" s="31">
        <v>10.52</v>
      </c>
      <c r="F7" s="31">
        <v>15.83</v>
      </c>
      <c r="G7" s="31">
        <v>12.75</v>
      </c>
      <c r="H7" s="31">
        <v>2.15</v>
      </c>
      <c r="I7" s="31">
        <v>1.78</v>
      </c>
      <c r="J7" s="31">
        <v>0.77</v>
      </c>
      <c r="K7" s="31">
        <v>2.87</v>
      </c>
      <c r="L7" s="31">
        <v>1.98</v>
      </c>
      <c r="M7" s="31">
        <v>0.94</v>
      </c>
      <c r="N7" s="31">
        <v>0.55000000000000004</v>
      </c>
      <c r="O7" s="31">
        <v>1.33</v>
      </c>
      <c r="P7" s="31">
        <v>9.8000000000000007</v>
      </c>
      <c r="Q7" s="31">
        <v>8.94</v>
      </c>
    </row>
    <row r="8" spans="1:40" ht="25.15" customHeight="1" x14ac:dyDescent="0.2">
      <c r="A8" s="27" t="s">
        <v>13</v>
      </c>
      <c r="B8" s="31">
        <v>5.74</v>
      </c>
      <c r="C8" s="31">
        <v>7.65</v>
      </c>
      <c r="D8" s="31">
        <v>6.23</v>
      </c>
      <c r="E8" s="31">
        <v>7.44</v>
      </c>
      <c r="F8" s="31">
        <v>6.74</v>
      </c>
      <c r="G8" s="31">
        <v>8.5399999999999991</v>
      </c>
      <c r="H8" s="31">
        <v>7.82</v>
      </c>
      <c r="I8" s="31">
        <v>10.44</v>
      </c>
      <c r="J8" s="31">
        <v>6.02</v>
      </c>
      <c r="K8" s="31">
        <v>11.06</v>
      </c>
      <c r="L8" s="31">
        <v>5.52</v>
      </c>
      <c r="M8" s="31">
        <v>8.1</v>
      </c>
      <c r="N8" s="31">
        <v>0</v>
      </c>
      <c r="O8" s="31">
        <v>8.61</v>
      </c>
      <c r="P8" s="31">
        <v>6.24</v>
      </c>
      <c r="Q8" s="31">
        <v>8.0399999999999991</v>
      </c>
    </row>
    <row r="9" spans="1:40" ht="33" customHeight="1" x14ac:dyDescent="0.2">
      <c r="A9" s="27" t="s">
        <v>56</v>
      </c>
      <c r="B9" s="31">
        <v>3.97</v>
      </c>
      <c r="C9" s="31">
        <v>3.9</v>
      </c>
      <c r="D9" s="31">
        <v>4.03</v>
      </c>
      <c r="E9" s="31">
        <v>4.25</v>
      </c>
      <c r="F9" s="31">
        <v>3.15</v>
      </c>
      <c r="G9" s="31">
        <v>3.17</v>
      </c>
      <c r="H9" s="31">
        <v>2.71</v>
      </c>
      <c r="I9" s="31">
        <v>3.82</v>
      </c>
      <c r="J9" s="31">
        <v>2.54</v>
      </c>
      <c r="K9" s="31">
        <v>2.0499999999999998</v>
      </c>
      <c r="L9" s="31">
        <v>3.65</v>
      </c>
      <c r="M9" s="31">
        <v>3.91</v>
      </c>
      <c r="N9" s="31">
        <v>0</v>
      </c>
      <c r="O9" s="31">
        <v>1.74</v>
      </c>
      <c r="P9" s="31">
        <v>3.72</v>
      </c>
      <c r="Q9" s="31">
        <v>3.86</v>
      </c>
    </row>
    <row r="10" spans="1:40" ht="29.45" customHeight="1" x14ac:dyDescent="0.2">
      <c r="A10" s="27" t="s">
        <v>14</v>
      </c>
      <c r="B10" s="31">
        <v>41.21</v>
      </c>
      <c r="C10" s="31">
        <v>38.54</v>
      </c>
      <c r="D10" s="31">
        <v>46.75</v>
      </c>
      <c r="E10" s="31">
        <v>46.82</v>
      </c>
      <c r="F10" s="31">
        <v>42.94</v>
      </c>
      <c r="G10" s="31">
        <v>46.21</v>
      </c>
      <c r="H10" s="31">
        <v>65.5</v>
      </c>
      <c r="I10" s="31">
        <v>66.400000000000006</v>
      </c>
      <c r="J10" s="31">
        <v>49.01</v>
      </c>
      <c r="K10" s="31">
        <v>52.28</v>
      </c>
      <c r="L10" s="31">
        <v>58.82</v>
      </c>
      <c r="M10" s="31">
        <v>63.16</v>
      </c>
      <c r="N10" s="31">
        <v>78.510000000000005</v>
      </c>
      <c r="O10" s="31">
        <v>67.59</v>
      </c>
      <c r="P10" s="31">
        <v>47.9</v>
      </c>
      <c r="Q10" s="31">
        <v>49.2</v>
      </c>
      <c r="S10" s="45"/>
    </row>
    <row r="11" spans="1:40" ht="37.15" customHeight="1" x14ac:dyDescent="0.2">
      <c r="A11" s="27" t="s">
        <v>49</v>
      </c>
      <c r="B11" s="31">
        <v>19.82</v>
      </c>
      <c r="C11" s="31">
        <v>17.46</v>
      </c>
      <c r="D11" s="31">
        <v>18.09</v>
      </c>
      <c r="E11" s="31">
        <v>18.190000000000001</v>
      </c>
      <c r="F11" s="31">
        <v>10.62</v>
      </c>
      <c r="G11" s="31">
        <v>11.32</v>
      </c>
      <c r="H11" s="31">
        <v>5.95</v>
      </c>
      <c r="I11" s="31">
        <v>5.98</v>
      </c>
      <c r="J11" s="31">
        <v>7.9</v>
      </c>
      <c r="K11" s="31">
        <v>10.52</v>
      </c>
      <c r="L11" s="31">
        <v>10.1</v>
      </c>
      <c r="M11" s="31">
        <v>12.45</v>
      </c>
      <c r="N11" s="31">
        <v>12.8</v>
      </c>
      <c r="O11" s="31">
        <v>12.15</v>
      </c>
      <c r="P11" s="31">
        <v>15.46</v>
      </c>
      <c r="Q11" s="31">
        <v>14.98</v>
      </c>
    </row>
    <row r="12" spans="1:40" ht="22.15" customHeight="1" x14ac:dyDescent="0.2">
      <c r="A12" s="27" t="s">
        <v>54</v>
      </c>
      <c r="B12" s="31">
        <v>4.5999999999999996</v>
      </c>
      <c r="C12" s="31">
        <v>4</v>
      </c>
      <c r="D12" s="31">
        <v>6.4</v>
      </c>
      <c r="E12" s="31">
        <v>6.3</v>
      </c>
      <c r="F12" s="31">
        <v>3.9</v>
      </c>
      <c r="G12" s="31">
        <v>4.8</v>
      </c>
      <c r="H12" s="31">
        <v>4.7</v>
      </c>
      <c r="I12" s="31">
        <v>6.2</v>
      </c>
      <c r="J12" s="31">
        <v>0.2</v>
      </c>
      <c r="K12" s="31">
        <v>0</v>
      </c>
      <c r="L12" s="31">
        <v>2</v>
      </c>
      <c r="M12" s="31">
        <v>2.6</v>
      </c>
      <c r="N12" s="31">
        <v>0.7</v>
      </c>
      <c r="O12" s="31">
        <v>1.4</v>
      </c>
      <c r="P12" s="31">
        <v>5.0999999999999996</v>
      </c>
      <c r="Q12" s="31">
        <v>5.2</v>
      </c>
    </row>
    <row r="13" spans="1:40" ht="24.6" customHeight="1" x14ac:dyDescent="0.2">
      <c r="A13" s="27" t="s">
        <v>238</v>
      </c>
      <c r="B13" s="31">
        <v>0</v>
      </c>
      <c r="C13" s="31">
        <v>0</v>
      </c>
      <c r="D13" s="31">
        <v>0.05</v>
      </c>
      <c r="E13" s="31">
        <v>0.04</v>
      </c>
      <c r="F13" s="31">
        <v>0.1</v>
      </c>
      <c r="G13" s="31">
        <v>0.26</v>
      </c>
      <c r="H13" s="31">
        <v>28</v>
      </c>
      <c r="I13" s="31">
        <v>29.3</v>
      </c>
      <c r="J13" s="31">
        <v>0</v>
      </c>
      <c r="K13" s="31">
        <v>0</v>
      </c>
      <c r="L13" s="31">
        <v>0.06</v>
      </c>
      <c r="M13" s="31">
        <v>0</v>
      </c>
      <c r="N13" s="31">
        <v>0</v>
      </c>
      <c r="O13" s="31">
        <v>0</v>
      </c>
      <c r="P13" s="31">
        <v>1.9</v>
      </c>
      <c r="Q13" s="31">
        <v>2.2999999999999998</v>
      </c>
    </row>
    <row r="14" spans="1:40" ht="23.45" customHeight="1" x14ac:dyDescent="0.2">
      <c r="A14" s="27" t="s">
        <v>50</v>
      </c>
      <c r="B14" s="31">
        <v>2.2599999999999998</v>
      </c>
      <c r="C14" s="31">
        <v>2</v>
      </c>
      <c r="D14" s="31">
        <v>4.7300000000000004</v>
      </c>
      <c r="E14" s="31">
        <v>5.43</v>
      </c>
      <c r="F14" s="31">
        <v>4.1399999999999997</v>
      </c>
      <c r="G14" s="31">
        <v>5.65</v>
      </c>
      <c r="H14" s="31">
        <v>1.63</v>
      </c>
      <c r="I14" s="31">
        <v>2.37</v>
      </c>
      <c r="J14" s="31">
        <v>10.48</v>
      </c>
      <c r="K14" s="31">
        <v>16.850000000000001</v>
      </c>
      <c r="L14" s="31">
        <v>8.43</v>
      </c>
      <c r="M14" s="31">
        <v>11.83</v>
      </c>
      <c r="N14" s="31">
        <v>9.57</v>
      </c>
      <c r="O14" s="31">
        <v>12.9</v>
      </c>
      <c r="P14" s="31">
        <v>4.49</v>
      </c>
      <c r="Q14" s="31">
        <v>5.71</v>
      </c>
    </row>
    <row r="15" spans="1:40" ht="37.15" customHeight="1" x14ac:dyDescent="0.2">
      <c r="A15" s="27" t="s">
        <v>57</v>
      </c>
      <c r="B15" s="31">
        <v>3.4</v>
      </c>
      <c r="C15" s="31">
        <v>2.81</v>
      </c>
      <c r="D15" s="31">
        <v>4.99</v>
      </c>
      <c r="E15" s="31">
        <v>5.15</v>
      </c>
      <c r="F15" s="31">
        <v>4.08</v>
      </c>
      <c r="G15" s="31">
        <v>4.9000000000000004</v>
      </c>
      <c r="H15" s="31">
        <v>6.35</v>
      </c>
      <c r="I15" s="31">
        <v>5.41</v>
      </c>
      <c r="J15" s="31">
        <v>10.98</v>
      </c>
      <c r="K15" s="31">
        <v>5.71</v>
      </c>
      <c r="L15" s="31">
        <v>9.34</v>
      </c>
      <c r="M15" s="31">
        <v>12.55</v>
      </c>
      <c r="N15" s="31">
        <v>9.5500000000000007</v>
      </c>
      <c r="O15" s="31">
        <v>15.29</v>
      </c>
      <c r="P15" s="31">
        <v>5.19</v>
      </c>
      <c r="Q15" s="31">
        <v>5.8</v>
      </c>
    </row>
    <row r="16" spans="1:40" ht="24.6" customHeight="1" x14ac:dyDescent="0.2">
      <c r="A16" s="27" t="s">
        <v>51</v>
      </c>
      <c r="B16" s="31">
        <v>0.56999999999999995</v>
      </c>
      <c r="C16" s="31">
        <v>0.46</v>
      </c>
      <c r="D16" s="31">
        <v>4.22</v>
      </c>
      <c r="E16" s="31">
        <v>3.05</v>
      </c>
      <c r="F16" s="31">
        <v>5.75</v>
      </c>
      <c r="G16" s="31">
        <v>6.98</v>
      </c>
      <c r="H16" s="31">
        <v>6.36</v>
      </c>
      <c r="I16" s="31">
        <v>6.67</v>
      </c>
      <c r="J16" s="31">
        <v>2.0299999999999998</v>
      </c>
      <c r="K16" s="31">
        <v>4.71</v>
      </c>
      <c r="L16" s="31">
        <v>7.86</v>
      </c>
      <c r="M16" s="31">
        <v>4.9400000000000004</v>
      </c>
      <c r="N16" s="31">
        <v>5.33</v>
      </c>
      <c r="O16" s="31">
        <v>1.02</v>
      </c>
      <c r="P16" s="31">
        <v>4.3899999999999997</v>
      </c>
      <c r="Q16" s="31">
        <v>4</v>
      </c>
    </row>
    <row r="17" spans="1:17" x14ac:dyDescent="0.2">
      <c r="A17" s="27" t="s">
        <v>15</v>
      </c>
      <c r="B17" s="31">
        <v>0.24</v>
      </c>
      <c r="C17" s="31">
        <v>0.21</v>
      </c>
      <c r="D17" s="31">
        <v>0.06</v>
      </c>
      <c r="E17" s="31">
        <v>0.02</v>
      </c>
      <c r="F17" s="31">
        <v>0.04</v>
      </c>
      <c r="G17" s="31">
        <v>0.01</v>
      </c>
      <c r="H17" s="31">
        <v>0.01</v>
      </c>
      <c r="I17" s="31">
        <v>0.01</v>
      </c>
      <c r="J17" s="31">
        <v>0</v>
      </c>
      <c r="K17" s="31">
        <v>0</v>
      </c>
      <c r="L17" s="31">
        <v>0.02</v>
      </c>
      <c r="M17" s="31">
        <v>0.02</v>
      </c>
      <c r="N17" s="31">
        <v>0</v>
      </c>
      <c r="O17" s="31">
        <v>0</v>
      </c>
      <c r="P17" s="31">
        <v>0.08</v>
      </c>
      <c r="Q17" s="31">
        <v>0.05</v>
      </c>
    </row>
    <row r="18" spans="1:17" ht="29.45" customHeight="1" x14ac:dyDescent="0.2">
      <c r="A18" s="27" t="s">
        <v>16</v>
      </c>
      <c r="B18" s="31">
        <v>19.899999999999999</v>
      </c>
      <c r="C18" s="31">
        <v>17.309999999999999</v>
      </c>
      <c r="D18" s="31">
        <v>1.88</v>
      </c>
      <c r="E18" s="31">
        <v>2.02</v>
      </c>
      <c r="F18" s="31">
        <v>1.4</v>
      </c>
      <c r="G18" s="31">
        <v>1.1299999999999999</v>
      </c>
      <c r="H18" s="31">
        <v>1.02</v>
      </c>
      <c r="I18" s="31">
        <v>1.21</v>
      </c>
      <c r="J18" s="31">
        <v>0.45</v>
      </c>
      <c r="K18" s="31">
        <v>0.63</v>
      </c>
      <c r="L18" s="31">
        <v>0.63</v>
      </c>
      <c r="M18" s="31">
        <v>0.47</v>
      </c>
      <c r="N18" s="31">
        <v>0.13</v>
      </c>
      <c r="O18" s="31">
        <v>0.41</v>
      </c>
      <c r="P18" s="31">
        <v>4.2699999999999996</v>
      </c>
      <c r="Q18" s="31">
        <v>3.52</v>
      </c>
    </row>
    <row r="19" spans="1:17" x14ac:dyDescent="0.2">
      <c r="A19" s="27" t="s">
        <v>52</v>
      </c>
      <c r="B19" s="31">
        <v>2.75</v>
      </c>
      <c r="C19" s="31">
        <v>2.4500000000000002</v>
      </c>
      <c r="D19" s="31">
        <v>1.0900000000000001</v>
      </c>
      <c r="E19" s="31">
        <v>1.1100000000000001</v>
      </c>
      <c r="F19" s="31">
        <v>0.68</v>
      </c>
      <c r="G19" s="31">
        <v>0.39</v>
      </c>
      <c r="H19" s="31">
        <v>0.38</v>
      </c>
      <c r="I19" s="31">
        <v>0.14000000000000001</v>
      </c>
      <c r="J19" s="31">
        <v>0.34</v>
      </c>
      <c r="K19" s="31">
        <v>0.63</v>
      </c>
      <c r="L19" s="31">
        <v>0.27</v>
      </c>
      <c r="M19" s="31">
        <v>0.21</v>
      </c>
      <c r="N19" s="31">
        <v>0</v>
      </c>
      <c r="O19" s="31">
        <v>0.1</v>
      </c>
      <c r="P19" s="31">
        <v>1.1299999999999999</v>
      </c>
      <c r="Q19" s="31">
        <v>0.92</v>
      </c>
    </row>
    <row r="20" spans="1:17" ht="23.45" customHeight="1" x14ac:dyDescent="0.2">
      <c r="A20" s="27" t="s">
        <v>53</v>
      </c>
      <c r="B20" s="31">
        <v>12.06</v>
      </c>
      <c r="C20" s="31">
        <v>11.69</v>
      </c>
      <c r="D20" s="31">
        <v>0.24</v>
      </c>
      <c r="E20" s="31">
        <v>0.21</v>
      </c>
      <c r="F20" s="31">
        <v>7.0000000000000007E-2</v>
      </c>
      <c r="G20" s="31">
        <v>0.33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1.92</v>
      </c>
      <c r="Q20" s="31">
        <v>1.66</v>
      </c>
    </row>
    <row r="21" spans="1:17" ht="31.9" customHeight="1" x14ac:dyDescent="0.2">
      <c r="A21" s="27" t="s">
        <v>17</v>
      </c>
      <c r="B21" s="31">
        <v>0.77</v>
      </c>
      <c r="C21" s="31">
        <v>0.56000000000000005</v>
      </c>
      <c r="D21" s="31">
        <v>0.6</v>
      </c>
      <c r="E21" s="31">
        <v>0.39</v>
      </c>
      <c r="F21" s="31">
        <v>0.57999999999999996</v>
      </c>
      <c r="G21" s="31">
        <v>0.31</v>
      </c>
      <c r="H21" s="31">
        <v>0.74</v>
      </c>
      <c r="I21" s="31">
        <v>0.64</v>
      </c>
      <c r="J21" s="31">
        <v>3.66</v>
      </c>
      <c r="K21" s="31">
        <v>0</v>
      </c>
      <c r="L21" s="31">
        <v>0.57999999999999996</v>
      </c>
      <c r="M21" s="31">
        <v>0.22</v>
      </c>
      <c r="N21" s="31">
        <v>0</v>
      </c>
      <c r="O21" s="31">
        <v>0.49</v>
      </c>
      <c r="P21" s="31">
        <v>0.65</v>
      </c>
      <c r="Q21" s="31">
        <v>0.39</v>
      </c>
    </row>
    <row r="22" spans="1:17" x14ac:dyDescent="0.2">
      <c r="A22" s="66" t="s">
        <v>6</v>
      </c>
      <c r="B22" s="56">
        <v>100</v>
      </c>
      <c r="C22" s="56">
        <v>100</v>
      </c>
      <c r="D22" s="56">
        <v>100</v>
      </c>
      <c r="E22" s="56">
        <v>100</v>
      </c>
      <c r="F22" s="56">
        <v>100</v>
      </c>
      <c r="G22" s="56">
        <v>100</v>
      </c>
      <c r="H22" s="56">
        <v>100</v>
      </c>
      <c r="I22" s="56">
        <v>100</v>
      </c>
      <c r="J22" s="56">
        <v>100</v>
      </c>
      <c r="K22" s="56">
        <v>100</v>
      </c>
      <c r="L22" s="56">
        <v>100</v>
      </c>
      <c r="M22" s="56">
        <v>100</v>
      </c>
      <c r="N22" s="56">
        <v>100</v>
      </c>
      <c r="O22" s="56">
        <v>100</v>
      </c>
      <c r="P22" s="56">
        <v>100</v>
      </c>
      <c r="Q22" s="56">
        <v>100</v>
      </c>
    </row>
    <row r="23" spans="1:17" ht="25.15" customHeight="1" x14ac:dyDescent="0.2">
      <c r="A23" s="96" t="s">
        <v>239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x14ac:dyDescent="0.2">
      <c r="A24" s="28" t="s">
        <v>201</v>
      </c>
      <c r="B24" s="32"/>
      <c r="C24" s="29"/>
      <c r="D24" s="29"/>
      <c r="E24" s="29"/>
      <c r="F24" s="33"/>
    </row>
    <row r="25" spans="1:17" x14ac:dyDescent="0.2">
      <c r="A25" s="32" t="s">
        <v>250</v>
      </c>
      <c r="B25" s="88"/>
      <c r="C25" s="88"/>
      <c r="D25" s="88"/>
      <c r="E25" s="88"/>
      <c r="F25" s="88"/>
      <c r="G25" s="30"/>
    </row>
    <row r="26" spans="1:17" ht="15" customHeight="1" x14ac:dyDescent="0.2">
      <c r="A26" s="29" t="s">
        <v>243</v>
      </c>
      <c r="B26" s="30"/>
      <c r="C26" s="30"/>
      <c r="D26" s="30"/>
      <c r="E26" s="30"/>
      <c r="F26" s="30"/>
      <c r="G26" s="30"/>
    </row>
    <row r="27" spans="1:17" x14ac:dyDescent="0.2">
      <c r="A27" s="30" t="s">
        <v>210</v>
      </c>
    </row>
    <row r="28" spans="1:17" x14ac:dyDescent="0.2">
      <c r="A28" s="30" t="s">
        <v>226</v>
      </c>
    </row>
  </sheetData>
  <mergeCells count="9">
    <mergeCell ref="A23:Q23"/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workbookViewId="0">
      <selection activeCell="A11" sqref="A11"/>
    </sheetView>
  </sheetViews>
  <sheetFormatPr baseColWidth="10" defaultRowHeight="11.25" x14ac:dyDescent="0.2"/>
  <cols>
    <col min="1" max="1" width="11.42578125" style="28"/>
    <col min="2" max="17" width="7.7109375" style="28" customWidth="1"/>
    <col min="18" max="16384" width="11.42578125" style="28"/>
  </cols>
  <sheetData>
    <row r="1" spans="1:17" x14ac:dyDescent="0.2">
      <c r="A1" s="32" t="s">
        <v>164</v>
      </c>
    </row>
    <row r="2" spans="1:17" x14ac:dyDescent="0.2">
      <c r="Q2" s="32" t="s">
        <v>9</v>
      </c>
    </row>
    <row r="3" spans="1:17" ht="39.75" customHeight="1" x14ac:dyDescent="0.2">
      <c r="A3" s="3"/>
      <c r="B3" s="97" t="s">
        <v>0</v>
      </c>
      <c r="C3" s="98"/>
      <c r="D3" s="97" t="s">
        <v>1</v>
      </c>
      <c r="E3" s="98"/>
      <c r="F3" s="97" t="s">
        <v>2</v>
      </c>
      <c r="G3" s="98"/>
      <c r="H3" s="97" t="s">
        <v>45</v>
      </c>
      <c r="I3" s="98"/>
      <c r="J3" s="97" t="s">
        <v>3</v>
      </c>
      <c r="K3" s="98"/>
      <c r="L3" s="97" t="s">
        <v>4</v>
      </c>
      <c r="M3" s="98"/>
      <c r="N3" s="97" t="s">
        <v>5</v>
      </c>
      <c r="O3" s="98"/>
      <c r="P3" s="101" t="s">
        <v>6</v>
      </c>
      <c r="Q3" s="101"/>
    </row>
    <row r="4" spans="1:17" x14ac:dyDescent="0.2">
      <c r="A4" s="54" t="s">
        <v>18</v>
      </c>
      <c r="B4" s="77">
        <v>2012</v>
      </c>
      <c r="C4" s="77">
        <v>2016</v>
      </c>
      <c r="D4" s="77">
        <v>2012</v>
      </c>
      <c r="E4" s="77">
        <v>2016</v>
      </c>
      <c r="F4" s="77">
        <v>2012</v>
      </c>
      <c r="G4" s="77">
        <v>2016</v>
      </c>
      <c r="H4" s="77">
        <v>2012</v>
      </c>
      <c r="I4" s="77">
        <v>2016</v>
      </c>
      <c r="J4" s="77">
        <v>2012</v>
      </c>
      <c r="K4" s="77">
        <v>2016</v>
      </c>
      <c r="L4" s="77">
        <v>2012</v>
      </c>
      <c r="M4" s="77">
        <v>2016</v>
      </c>
      <c r="N4" s="77">
        <v>2012</v>
      </c>
      <c r="O4" s="77">
        <v>2016</v>
      </c>
      <c r="P4" s="77">
        <v>2012</v>
      </c>
      <c r="Q4" s="77">
        <v>2016</v>
      </c>
    </row>
    <row r="5" spans="1:17" x14ac:dyDescent="0.2">
      <c r="A5" s="27" t="s">
        <v>19</v>
      </c>
      <c r="B5" s="31">
        <v>82.1</v>
      </c>
      <c r="C5" s="31">
        <v>82.41</v>
      </c>
      <c r="D5" s="31">
        <v>59.8</v>
      </c>
      <c r="E5" s="31">
        <v>62.23</v>
      </c>
      <c r="F5" s="31">
        <v>51.8</v>
      </c>
      <c r="G5" s="31">
        <v>54.87</v>
      </c>
      <c r="H5" s="31">
        <v>64.7</v>
      </c>
      <c r="I5" s="31">
        <v>65.61</v>
      </c>
      <c r="J5" s="31">
        <v>71.3</v>
      </c>
      <c r="K5" s="31">
        <v>64.709999999999994</v>
      </c>
      <c r="L5" s="31">
        <v>67.8</v>
      </c>
      <c r="M5" s="31">
        <v>71.3</v>
      </c>
      <c r="N5" s="31">
        <v>77.3</v>
      </c>
      <c r="O5" s="31">
        <v>77</v>
      </c>
      <c r="P5" s="31">
        <v>62.9</v>
      </c>
      <c r="Q5" s="31">
        <v>64.5</v>
      </c>
    </row>
    <row r="6" spans="1:17" x14ac:dyDescent="0.2">
      <c r="A6" s="27" t="s">
        <v>20</v>
      </c>
      <c r="B6" s="31">
        <v>17.899999999999999</v>
      </c>
      <c r="C6" s="31">
        <v>17.59</v>
      </c>
      <c r="D6" s="31">
        <v>40.200000000000003</v>
      </c>
      <c r="E6" s="31">
        <v>37.770000000000003</v>
      </c>
      <c r="F6" s="31">
        <v>48.2</v>
      </c>
      <c r="G6" s="31">
        <v>45.13</v>
      </c>
      <c r="H6" s="31">
        <v>35.299999999999997</v>
      </c>
      <c r="I6" s="31">
        <v>34.39</v>
      </c>
      <c r="J6" s="31">
        <v>28.7</v>
      </c>
      <c r="K6" s="31">
        <v>35.29</v>
      </c>
      <c r="L6" s="31">
        <v>32.200000000000003</v>
      </c>
      <c r="M6" s="31">
        <v>28.67</v>
      </c>
      <c r="N6" s="31">
        <v>22.7</v>
      </c>
      <c r="O6" s="31">
        <v>23</v>
      </c>
      <c r="P6" s="31">
        <v>37.1</v>
      </c>
      <c r="Q6" s="31">
        <v>35.5</v>
      </c>
    </row>
    <row r="7" spans="1:17" s="39" customFormat="1" x14ac:dyDescent="0.2">
      <c r="A7" s="99" t="s">
        <v>180</v>
      </c>
      <c r="B7" s="100"/>
      <c r="C7" s="100"/>
      <c r="D7" s="100"/>
      <c r="E7" s="100"/>
      <c r="F7" s="100"/>
      <c r="G7" s="100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" x14ac:dyDescent="0.2">
      <c r="A8" s="32" t="s">
        <v>251</v>
      </c>
      <c r="B8" s="29"/>
      <c r="C8" s="29"/>
      <c r="D8" s="29"/>
      <c r="E8" s="29"/>
      <c r="F8" s="29"/>
      <c r="G8" s="29"/>
    </row>
    <row r="9" spans="1:17" x14ac:dyDescent="0.2">
      <c r="A9" s="29" t="s">
        <v>242</v>
      </c>
      <c r="B9" s="30"/>
      <c r="C9" s="30"/>
      <c r="D9" s="30"/>
    </row>
    <row r="10" spans="1:17" x14ac:dyDescent="0.2">
      <c r="A10" s="30" t="s">
        <v>223</v>
      </c>
      <c r="B10" s="30"/>
      <c r="C10" s="30"/>
      <c r="D10" s="30"/>
      <c r="E10" s="30"/>
    </row>
    <row r="11" spans="1:17" x14ac:dyDescent="0.2">
      <c r="A11" s="30" t="s">
        <v>219</v>
      </c>
    </row>
  </sheetData>
  <mergeCells count="9">
    <mergeCell ref="A7:G7"/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topLeftCell="A7" workbookViewId="0">
      <selection activeCell="A27" sqref="A27"/>
    </sheetView>
  </sheetViews>
  <sheetFormatPr baseColWidth="10" defaultColWidth="11.42578125" defaultRowHeight="11.25" x14ac:dyDescent="0.2"/>
  <cols>
    <col min="1" max="1" width="60.85546875" style="28" customWidth="1"/>
    <col min="2" max="3" width="7.7109375" style="28" customWidth="1"/>
    <col min="4" max="16384" width="11.42578125" style="28"/>
  </cols>
  <sheetData>
    <row r="1" spans="1:26" x14ac:dyDescent="0.2">
      <c r="A1" s="32" t="s">
        <v>196</v>
      </c>
    </row>
    <row r="2" spans="1:26" x14ac:dyDescent="0.2">
      <c r="C2" s="32" t="s">
        <v>9</v>
      </c>
    </row>
    <row r="3" spans="1:26" x14ac:dyDescent="0.2">
      <c r="A3" s="55"/>
      <c r="B3" s="78" t="s">
        <v>19</v>
      </c>
      <c r="C3" s="78" t="s">
        <v>20</v>
      </c>
    </row>
    <row r="4" spans="1:26" ht="15.75" customHeight="1" x14ac:dyDescent="0.2">
      <c r="A4" s="27" t="s">
        <v>11</v>
      </c>
      <c r="B4" s="26">
        <v>73.3</v>
      </c>
      <c r="C4" s="26">
        <v>26.7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5.75" customHeight="1" x14ac:dyDescent="0.2">
      <c r="A5" s="27" t="s">
        <v>182</v>
      </c>
      <c r="B5" s="26">
        <v>49</v>
      </c>
      <c r="C5" s="26">
        <v>51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5.75" customHeight="1" x14ac:dyDescent="0.2">
      <c r="A6" s="27" t="s">
        <v>183</v>
      </c>
      <c r="B6" s="26">
        <v>90</v>
      </c>
      <c r="C6" s="26">
        <v>10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.75" customHeight="1" x14ac:dyDescent="0.2">
      <c r="A7" s="27" t="s">
        <v>12</v>
      </c>
      <c r="B7" s="26">
        <v>39.799999999999997</v>
      </c>
      <c r="C7" s="26">
        <v>60.2</v>
      </c>
      <c r="D7" s="65"/>
      <c r="E7" s="45"/>
    </row>
    <row r="8" spans="1:26" ht="18.75" customHeight="1" x14ac:dyDescent="0.2">
      <c r="A8" s="27" t="s">
        <v>55</v>
      </c>
      <c r="B8" s="26">
        <v>23.5</v>
      </c>
      <c r="C8" s="26">
        <v>76.5</v>
      </c>
      <c r="E8" s="45"/>
    </row>
    <row r="9" spans="1:26" ht="19.5" customHeight="1" x14ac:dyDescent="0.2">
      <c r="A9" s="27" t="s">
        <v>13</v>
      </c>
      <c r="B9" s="26">
        <v>65.7</v>
      </c>
      <c r="C9" s="26">
        <v>34.299999999999997</v>
      </c>
      <c r="E9" s="45"/>
    </row>
    <row r="10" spans="1:26" ht="17.25" customHeight="1" x14ac:dyDescent="0.2">
      <c r="A10" s="27" t="s">
        <v>56</v>
      </c>
      <c r="B10" s="26">
        <v>62.8</v>
      </c>
      <c r="C10" s="26">
        <v>37.200000000000003</v>
      </c>
      <c r="E10" s="45"/>
    </row>
    <row r="11" spans="1:26" ht="18" customHeight="1" x14ac:dyDescent="0.2">
      <c r="A11" s="27" t="s">
        <v>14</v>
      </c>
      <c r="B11" s="26">
        <v>72.599999999999994</v>
      </c>
      <c r="C11" s="26">
        <v>27.4</v>
      </c>
      <c r="E11" s="45"/>
    </row>
    <row r="12" spans="1:26" ht="18" customHeight="1" x14ac:dyDescent="0.2">
      <c r="A12" s="27" t="s">
        <v>49</v>
      </c>
      <c r="B12" s="26">
        <v>71.599999999999994</v>
      </c>
      <c r="C12" s="26">
        <v>28.4</v>
      </c>
      <c r="E12" s="45"/>
    </row>
    <row r="13" spans="1:26" ht="15" customHeight="1" x14ac:dyDescent="0.2">
      <c r="A13" s="27" t="s">
        <v>54</v>
      </c>
      <c r="B13" s="26">
        <v>64.099999999999994</v>
      </c>
      <c r="C13" s="26">
        <v>35.9</v>
      </c>
      <c r="E13" s="45"/>
    </row>
    <row r="14" spans="1:26" ht="15" customHeight="1" x14ac:dyDescent="0.2">
      <c r="A14" s="27" t="s">
        <v>238</v>
      </c>
      <c r="B14" s="26">
        <v>70.8</v>
      </c>
      <c r="C14" s="26">
        <v>29.2</v>
      </c>
      <c r="E14" s="45"/>
    </row>
    <row r="15" spans="1:26" ht="17.25" customHeight="1" x14ac:dyDescent="0.2">
      <c r="A15" s="27" t="s">
        <v>50</v>
      </c>
      <c r="B15" s="26">
        <v>85.7</v>
      </c>
      <c r="C15" s="26">
        <v>14.3</v>
      </c>
      <c r="E15" s="45"/>
    </row>
    <row r="16" spans="1:26" ht="18.75" customHeight="1" x14ac:dyDescent="0.2">
      <c r="A16" s="27" t="s">
        <v>57</v>
      </c>
      <c r="B16" s="26">
        <v>95.7</v>
      </c>
      <c r="C16" s="26">
        <v>4.3</v>
      </c>
      <c r="E16" s="45"/>
    </row>
    <row r="17" spans="1:5" ht="17.25" customHeight="1" x14ac:dyDescent="0.2">
      <c r="A17" s="27" t="s">
        <v>51</v>
      </c>
      <c r="B17" s="26">
        <v>51.5</v>
      </c>
      <c r="C17" s="26">
        <v>48.5</v>
      </c>
      <c r="E17" s="45"/>
    </row>
    <row r="18" spans="1:5" ht="18" customHeight="1" x14ac:dyDescent="0.2">
      <c r="A18" s="27" t="s">
        <v>16</v>
      </c>
      <c r="B18" s="26">
        <v>90.7</v>
      </c>
      <c r="C18" s="26">
        <v>9.3000000000000007</v>
      </c>
      <c r="E18" s="45"/>
    </row>
    <row r="19" spans="1:5" ht="16.5" customHeight="1" x14ac:dyDescent="0.2">
      <c r="A19" s="27" t="s">
        <v>52</v>
      </c>
      <c r="B19" s="26">
        <v>84.2</v>
      </c>
      <c r="C19" s="26">
        <v>15.8</v>
      </c>
      <c r="E19" s="45"/>
    </row>
    <row r="20" spans="1:5" ht="18.75" customHeight="1" x14ac:dyDescent="0.2">
      <c r="A20" s="27" t="s">
        <v>53</v>
      </c>
      <c r="B20" s="26">
        <v>99.3</v>
      </c>
      <c r="C20" s="26">
        <v>0.7</v>
      </c>
      <c r="E20" s="45"/>
    </row>
    <row r="21" spans="1:5" x14ac:dyDescent="0.2">
      <c r="A21" s="66" t="s">
        <v>6</v>
      </c>
      <c r="B21" s="67">
        <v>64.5</v>
      </c>
      <c r="C21" s="67">
        <v>35.5</v>
      </c>
      <c r="E21" s="45"/>
    </row>
    <row r="22" spans="1:5" x14ac:dyDescent="0.2">
      <c r="A22" s="68" t="s">
        <v>202</v>
      </c>
      <c r="B22" s="69"/>
      <c r="C22" s="69"/>
      <c r="E22" s="45"/>
    </row>
    <row r="23" spans="1:5" ht="47.25" customHeight="1" x14ac:dyDescent="0.2">
      <c r="A23" s="96" t="s">
        <v>239</v>
      </c>
      <c r="B23" s="95"/>
      <c r="C23" s="95"/>
    </row>
    <row r="24" spans="1:5" ht="22.15" customHeight="1" x14ac:dyDescent="0.2">
      <c r="A24" s="96" t="s">
        <v>240</v>
      </c>
      <c r="B24" s="95"/>
      <c r="C24" s="95"/>
    </row>
    <row r="25" spans="1:5" ht="15" customHeight="1" x14ac:dyDescent="0.2">
      <c r="A25" s="29" t="s">
        <v>241</v>
      </c>
      <c r="B25" s="30"/>
    </row>
    <row r="26" spans="1:5" x14ac:dyDescent="0.2">
      <c r="A26" s="30" t="s">
        <v>210</v>
      </c>
    </row>
    <row r="27" spans="1:5" x14ac:dyDescent="0.2">
      <c r="A27" s="30" t="s">
        <v>221</v>
      </c>
    </row>
  </sheetData>
  <mergeCells count="2">
    <mergeCell ref="A23:C23"/>
    <mergeCell ref="A24:C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A13" sqref="A13"/>
    </sheetView>
  </sheetViews>
  <sheetFormatPr baseColWidth="10" defaultRowHeight="11.25" x14ac:dyDescent="0.2"/>
  <cols>
    <col min="1" max="1" width="18" style="28" customWidth="1"/>
    <col min="2" max="17" width="7.7109375" style="28" customWidth="1"/>
    <col min="18" max="16384" width="11.42578125" style="28"/>
  </cols>
  <sheetData>
    <row r="1" spans="1:17" x14ac:dyDescent="0.2">
      <c r="A1" s="30" t="s">
        <v>195</v>
      </c>
    </row>
    <row r="2" spans="1:17" x14ac:dyDescent="0.2">
      <c r="Q2" s="32" t="s">
        <v>9</v>
      </c>
    </row>
    <row r="3" spans="1:17" ht="34.5" customHeight="1" x14ac:dyDescent="0.2">
      <c r="A3" s="3"/>
      <c r="B3" s="97" t="s">
        <v>0</v>
      </c>
      <c r="C3" s="98"/>
      <c r="D3" s="97" t="s">
        <v>1</v>
      </c>
      <c r="E3" s="98"/>
      <c r="F3" s="97" t="s">
        <v>2</v>
      </c>
      <c r="G3" s="98"/>
      <c r="H3" s="97" t="s">
        <v>45</v>
      </c>
      <c r="I3" s="98"/>
      <c r="J3" s="97" t="s">
        <v>3</v>
      </c>
      <c r="K3" s="98"/>
      <c r="L3" s="97" t="s">
        <v>4</v>
      </c>
      <c r="M3" s="98"/>
      <c r="N3" s="97" t="s">
        <v>5</v>
      </c>
      <c r="O3" s="98"/>
      <c r="P3" s="97" t="s">
        <v>6</v>
      </c>
      <c r="Q3" s="98"/>
    </row>
    <row r="4" spans="1:17" x14ac:dyDescent="0.2">
      <c r="A4" s="54" t="s">
        <v>18</v>
      </c>
      <c r="B4" s="77">
        <v>2012</v>
      </c>
      <c r="C4" s="77">
        <v>2016</v>
      </c>
      <c r="D4" s="77">
        <v>2012</v>
      </c>
      <c r="E4" s="77">
        <v>2016</v>
      </c>
      <c r="F4" s="77">
        <v>2012</v>
      </c>
      <c r="G4" s="77">
        <v>2016</v>
      </c>
      <c r="H4" s="77">
        <v>2012</v>
      </c>
      <c r="I4" s="77">
        <v>2016</v>
      </c>
      <c r="J4" s="77">
        <v>2012</v>
      </c>
      <c r="K4" s="77">
        <v>2016</v>
      </c>
      <c r="L4" s="77">
        <v>2012</v>
      </c>
      <c r="M4" s="77">
        <v>2016</v>
      </c>
      <c r="N4" s="77">
        <v>2012</v>
      </c>
      <c r="O4" s="77">
        <v>2016</v>
      </c>
      <c r="P4" s="77">
        <v>2012</v>
      </c>
      <c r="Q4" s="77">
        <v>2016</v>
      </c>
    </row>
    <row r="5" spans="1:17" ht="16.149999999999999" customHeight="1" x14ac:dyDescent="0.2">
      <c r="A5" s="27" t="s">
        <v>21</v>
      </c>
      <c r="B5" s="31">
        <v>10.199999999999999</v>
      </c>
      <c r="C5" s="31">
        <v>10.3</v>
      </c>
      <c r="D5" s="31">
        <v>11</v>
      </c>
      <c r="E5" s="31">
        <v>12</v>
      </c>
      <c r="F5" s="31">
        <v>13.9</v>
      </c>
      <c r="G5" s="31">
        <v>15.6</v>
      </c>
      <c r="H5" s="31">
        <v>12.2</v>
      </c>
      <c r="I5" s="31">
        <v>11</v>
      </c>
      <c r="J5" s="31">
        <v>9.8000000000000007</v>
      </c>
      <c r="K5" s="31">
        <v>16.899999999999999</v>
      </c>
      <c r="L5" s="31">
        <v>12.1</v>
      </c>
      <c r="M5" s="31">
        <v>19.399999999999999</v>
      </c>
      <c r="N5" s="31">
        <v>18.2</v>
      </c>
      <c r="O5" s="31">
        <v>23.9</v>
      </c>
      <c r="P5" s="31">
        <v>11.6</v>
      </c>
      <c r="Q5" s="31">
        <v>13.5</v>
      </c>
    </row>
    <row r="6" spans="1:17" x14ac:dyDescent="0.2">
      <c r="A6" s="27" t="s">
        <v>22</v>
      </c>
      <c r="B6" s="31">
        <v>25.2</v>
      </c>
      <c r="C6" s="31">
        <v>22</v>
      </c>
      <c r="D6" s="31">
        <v>24.1</v>
      </c>
      <c r="E6" s="31">
        <v>24.6</v>
      </c>
      <c r="F6" s="31">
        <v>26.7</v>
      </c>
      <c r="G6" s="31">
        <v>26.5</v>
      </c>
      <c r="H6" s="31">
        <v>27.7</v>
      </c>
      <c r="I6" s="31">
        <v>27</v>
      </c>
      <c r="J6" s="31">
        <v>23.2</v>
      </c>
      <c r="K6" s="31">
        <v>20.5</v>
      </c>
      <c r="L6" s="31">
        <v>31.7</v>
      </c>
      <c r="M6" s="31">
        <v>30</v>
      </c>
      <c r="N6" s="31">
        <v>45.3</v>
      </c>
      <c r="O6" s="31">
        <v>32.5</v>
      </c>
      <c r="P6" s="31">
        <v>25.8</v>
      </c>
      <c r="Q6" s="31">
        <v>25.6</v>
      </c>
    </row>
    <row r="7" spans="1:17" x14ac:dyDescent="0.2">
      <c r="A7" s="27" t="s">
        <v>23</v>
      </c>
      <c r="B7" s="31">
        <v>29.4</v>
      </c>
      <c r="C7" s="31">
        <v>28.4</v>
      </c>
      <c r="D7" s="31">
        <v>29.8</v>
      </c>
      <c r="E7" s="31">
        <v>28.3</v>
      </c>
      <c r="F7" s="31">
        <v>28.9</v>
      </c>
      <c r="G7" s="31">
        <v>27.5</v>
      </c>
      <c r="H7" s="31">
        <v>29.8</v>
      </c>
      <c r="I7" s="31">
        <v>28.5</v>
      </c>
      <c r="J7" s="31">
        <v>36.200000000000003</v>
      </c>
      <c r="K7" s="31">
        <v>24.9</v>
      </c>
      <c r="L7" s="31">
        <v>28.6</v>
      </c>
      <c r="M7" s="31">
        <v>26</v>
      </c>
      <c r="N7" s="31">
        <v>24.3</v>
      </c>
      <c r="O7" s="31">
        <v>28.6</v>
      </c>
      <c r="P7" s="31">
        <v>29.5</v>
      </c>
      <c r="Q7" s="31">
        <v>27.9</v>
      </c>
    </row>
    <row r="8" spans="1:17" x14ac:dyDescent="0.2">
      <c r="A8" s="27" t="s">
        <v>24</v>
      </c>
      <c r="B8" s="31">
        <v>30.1</v>
      </c>
      <c r="C8" s="31">
        <v>31.3</v>
      </c>
      <c r="D8" s="31">
        <v>29.7</v>
      </c>
      <c r="E8" s="31">
        <v>27.7</v>
      </c>
      <c r="F8" s="31">
        <v>25</v>
      </c>
      <c r="G8" s="31">
        <v>23.4</v>
      </c>
      <c r="H8" s="31">
        <v>26.3</v>
      </c>
      <c r="I8" s="31">
        <v>27.7</v>
      </c>
      <c r="J8" s="31">
        <v>25</v>
      </c>
      <c r="K8" s="31">
        <v>28.5</v>
      </c>
      <c r="L8" s="31">
        <v>22.6</v>
      </c>
      <c r="M8" s="31">
        <v>20</v>
      </c>
      <c r="N8" s="31">
        <v>10.4</v>
      </c>
      <c r="O8" s="31">
        <v>12.8</v>
      </c>
      <c r="P8" s="31">
        <v>27.8</v>
      </c>
      <c r="Q8" s="31">
        <v>26.2</v>
      </c>
    </row>
    <row r="9" spans="1:17" x14ac:dyDescent="0.2">
      <c r="A9" s="27" t="s">
        <v>25</v>
      </c>
      <c r="B9" s="31">
        <v>5.0999999999999996</v>
      </c>
      <c r="C9" s="31">
        <v>8.1</v>
      </c>
      <c r="D9" s="31">
        <v>5.5</v>
      </c>
      <c r="E9" s="31">
        <v>7.4</v>
      </c>
      <c r="F9" s="31">
        <v>5.5</v>
      </c>
      <c r="G9" s="31">
        <v>7</v>
      </c>
      <c r="H9" s="31">
        <v>4.0999999999999996</v>
      </c>
      <c r="I9" s="31">
        <v>5.8</v>
      </c>
      <c r="J9" s="31">
        <v>5.8</v>
      </c>
      <c r="K9" s="31">
        <v>9.1999999999999993</v>
      </c>
      <c r="L9" s="31">
        <v>5.0999999999999996</v>
      </c>
      <c r="M9" s="31">
        <v>4.5999999999999996</v>
      </c>
      <c r="N9" s="31">
        <v>1.8</v>
      </c>
      <c r="O9" s="31">
        <v>2.2999999999999998</v>
      </c>
      <c r="P9" s="31">
        <v>5.3</v>
      </c>
      <c r="Q9" s="31">
        <v>6.9</v>
      </c>
    </row>
    <row r="10" spans="1:17" ht="21" x14ac:dyDescent="0.2">
      <c r="A10" s="60" t="s">
        <v>147</v>
      </c>
      <c r="B10" s="31">
        <v>44</v>
      </c>
      <c r="C10" s="31">
        <v>45.1</v>
      </c>
      <c r="D10" s="31">
        <v>44.1</v>
      </c>
      <c r="E10" s="63">
        <v>43.9</v>
      </c>
      <c r="F10" s="63">
        <v>42.7</v>
      </c>
      <c r="G10" s="63">
        <v>42.5</v>
      </c>
      <c r="H10" s="63">
        <v>42.8</v>
      </c>
      <c r="I10" s="63">
        <v>43.5</v>
      </c>
      <c r="J10" s="63">
        <v>44.2</v>
      </c>
      <c r="K10" s="63">
        <v>43.8</v>
      </c>
      <c r="L10" s="63">
        <v>42.1</v>
      </c>
      <c r="M10" s="63">
        <v>40.5</v>
      </c>
      <c r="N10" s="63">
        <v>37.9</v>
      </c>
      <c r="O10" s="63">
        <v>38.200000000000003</v>
      </c>
      <c r="P10" s="63">
        <v>43.5</v>
      </c>
      <c r="Q10" s="63">
        <v>43.3</v>
      </c>
    </row>
    <row r="11" spans="1:17" x14ac:dyDescent="0.2">
      <c r="A11" s="99" t="s">
        <v>180</v>
      </c>
      <c r="B11" s="102"/>
      <c r="C11" s="102"/>
      <c r="D11" s="102"/>
      <c r="E11" s="102"/>
      <c r="F11" s="102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ht="25.15" customHeight="1" x14ac:dyDescent="0.2">
      <c r="A12" s="96" t="s">
        <v>236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7" x14ac:dyDescent="0.2">
      <c r="A13" s="29" t="s">
        <v>237</v>
      </c>
      <c r="B13" s="30"/>
      <c r="C13" s="30"/>
      <c r="D13" s="30"/>
    </row>
    <row r="14" spans="1:17" x14ac:dyDescent="0.2">
      <c r="A14" s="30" t="s">
        <v>210</v>
      </c>
      <c r="B14" s="30"/>
      <c r="C14" s="30"/>
      <c r="D14" s="30"/>
      <c r="E14" s="30"/>
      <c r="F14" s="30"/>
    </row>
    <row r="15" spans="1:17" x14ac:dyDescent="0.2">
      <c r="A15" s="30" t="s">
        <v>219</v>
      </c>
    </row>
  </sheetData>
  <mergeCells count="10">
    <mergeCell ref="A12:Q12"/>
    <mergeCell ref="A11:F11"/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A2" sqref="A2"/>
    </sheetView>
  </sheetViews>
  <sheetFormatPr baseColWidth="10" defaultRowHeight="11.25" x14ac:dyDescent="0.2"/>
  <cols>
    <col min="1" max="1" width="17.5703125" style="28" customWidth="1"/>
    <col min="2" max="17" width="7.7109375" style="28" customWidth="1"/>
    <col min="18" max="16384" width="11.42578125" style="28"/>
  </cols>
  <sheetData>
    <row r="1" spans="1:17" x14ac:dyDescent="0.2">
      <c r="A1" s="32" t="s">
        <v>194</v>
      </c>
    </row>
    <row r="2" spans="1:17" x14ac:dyDescent="0.2">
      <c r="Q2" s="32" t="s">
        <v>9</v>
      </c>
    </row>
    <row r="3" spans="1:17" ht="28.5" customHeight="1" x14ac:dyDescent="0.2">
      <c r="A3" s="3"/>
      <c r="B3" s="97" t="s">
        <v>0</v>
      </c>
      <c r="C3" s="98"/>
      <c r="D3" s="97" t="s">
        <v>1</v>
      </c>
      <c r="E3" s="98"/>
      <c r="F3" s="97" t="s">
        <v>2</v>
      </c>
      <c r="G3" s="98"/>
      <c r="H3" s="97" t="s">
        <v>45</v>
      </c>
      <c r="I3" s="98"/>
      <c r="J3" s="97" t="s">
        <v>3</v>
      </c>
      <c r="K3" s="98"/>
      <c r="L3" s="97" t="s">
        <v>4</v>
      </c>
      <c r="M3" s="98"/>
      <c r="N3" s="97" t="s">
        <v>5</v>
      </c>
      <c r="O3" s="98"/>
      <c r="P3" s="97" t="s">
        <v>6</v>
      </c>
      <c r="Q3" s="98"/>
    </row>
    <row r="4" spans="1:17" x14ac:dyDescent="0.2">
      <c r="A4" s="54" t="s">
        <v>18</v>
      </c>
      <c r="B4" s="77">
        <v>2012</v>
      </c>
      <c r="C4" s="77">
        <v>2016</v>
      </c>
      <c r="D4" s="77">
        <v>2012</v>
      </c>
      <c r="E4" s="77">
        <v>2016</v>
      </c>
      <c r="F4" s="77">
        <v>2012</v>
      </c>
      <c r="G4" s="77">
        <v>2016</v>
      </c>
      <c r="H4" s="77">
        <v>2012</v>
      </c>
      <c r="I4" s="77">
        <v>2016</v>
      </c>
      <c r="J4" s="77">
        <v>2012</v>
      </c>
      <c r="K4" s="77">
        <v>2016</v>
      </c>
      <c r="L4" s="77">
        <v>2012</v>
      </c>
      <c r="M4" s="77">
        <v>2016</v>
      </c>
      <c r="N4" s="77">
        <v>2012</v>
      </c>
      <c r="O4" s="77">
        <v>2016</v>
      </c>
      <c r="P4" s="77">
        <v>2012</v>
      </c>
      <c r="Q4" s="77">
        <v>2016</v>
      </c>
    </row>
    <row r="5" spans="1:17" x14ac:dyDescent="0.2">
      <c r="A5" s="27" t="s">
        <v>26</v>
      </c>
      <c r="B5" s="31">
        <v>12.4</v>
      </c>
      <c r="C5" s="31">
        <v>11.3</v>
      </c>
      <c r="D5" s="31">
        <v>13.3</v>
      </c>
      <c r="E5" s="31">
        <v>15</v>
      </c>
      <c r="F5" s="31">
        <v>17.899999999999999</v>
      </c>
      <c r="G5" s="31">
        <v>20.399999999999999</v>
      </c>
      <c r="H5" s="31">
        <v>16.3</v>
      </c>
      <c r="I5" s="31">
        <v>15.1</v>
      </c>
      <c r="J5" s="31">
        <v>9.4</v>
      </c>
      <c r="K5" s="31">
        <v>14.7</v>
      </c>
      <c r="L5" s="31">
        <v>11.1</v>
      </c>
      <c r="M5" s="31">
        <v>22.9</v>
      </c>
      <c r="N5" s="31">
        <v>21.7</v>
      </c>
      <c r="O5" s="31">
        <v>28.8</v>
      </c>
      <c r="P5" s="31">
        <v>14</v>
      </c>
      <c r="Q5" s="31">
        <v>16.8</v>
      </c>
    </row>
    <row r="6" spans="1:17" x14ac:dyDescent="0.2">
      <c r="A6" s="27" t="s">
        <v>143</v>
      </c>
      <c r="B6" s="31">
        <v>28.2</v>
      </c>
      <c r="C6" s="31">
        <v>25.9</v>
      </c>
      <c r="D6" s="31">
        <v>30.3</v>
      </c>
      <c r="E6" s="31">
        <v>29.4</v>
      </c>
      <c r="F6" s="31">
        <v>38.9</v>
      </c>
      <c r="G6" s="31">
        <v>35.5</v>
      </c>
      <c r="H6" s="31">
        <v>44.6</v>
      </c>
      <c r="I6" s="31">
        <v>36.200000000000003</v>
      </c>
      <c r="J6" s="31">
        <v>21.4</v>
      </c>
      <c r="K6" s="31">
        <v>23.7</v>
      </c>
      <c r="L6" s="31">
        <v>27.6</v>
      </c>
      <c r="M6" s="31">
        <v>32</v>
      </c>
      <c r="N6" s="31">
        <v>30.2</v>
      </c>
      <c r="O6" s="31">
        <v>37.6</v>
      </c>
      <c r="P6" s="31">
        <v>32.5</v>
      </c>
      <c r="Q6" s="31">
        <v>31.4</v>
      </c>
    </row>
    <row r="7" spans="1:17" x14ac:dyDescent="0.2">
      <c r="A7" s="27" t="s">
        <v>144</v>
      </c>
      <c r="B7" s="31">
        <v>24.1</v>
      </c>
      <c r="C7" s="31">
        <v>21.5</v>
      </c>
      <c r="D7" s="31">
        <v>22.8</v>
      </c>
      <c r="E7" s="31">
        <v>21.4</v>
      </c>
      <c r="F7" s="31">
        <v>22.9</v>
      </c>
      <c r="G7" s="31">
        <v>20.5</v>
      </c>
      <c r="H7" s="31">
        <v>20.6</v>
      </c>
      <c r="I7" s="31">
        <v>27.4</v>
      </c>
      <c r="J7" s="31">
        <v>28.8</v>
      </c>
      <c r="K7" s="31">
        <v>16</v>
      </c>
      <c r="L7" s="31">
        <v>33.299999999999997</v>
      </c>
      <c r="M7" s="31">
        <v>16.399999999999999</v>
      </c>
      <c r="N7" s="31">
        <v>34.200000000000003</v>
      </c>
      <c r="O7" s="31">
        <v>16</v>
      </c>
      <c r="P7" s="62">
        <v>23.8</v>
      </c>
      <c r="Q7" s="31">
        <v>21.2</v>
      </c>
    </row>
    <row r="8" spans="1:17" x14ac:dyDescent="0.2">
      <c r="A8" s="27" t="s">
        <v>145</v>
      </c>
      <c r="B8" s="31">
        <v>21.2</v>
      </c>
      <c r="C8" s="31">
        <v>26.1</v>
      </c>
      <c r="D8" s="31">
        <v>23.1</v>
      </c>
      <c r="E8" s="31">
        <v>23.7</v>
      </c>
      <c r="F8" s="31">
        <v>16</v>
      </c>
      <c r="G8" s="31">
        <v>18.2</v>
      </c>
      <c r="H8" s="31">
        <v>13.4</v>
      </c>
      <c r="I8" s="31">
        <v>15.3</v>
      </c>
      <c r="J8" s="31">
        <v>25.6</v>
      </c>
      <c r="K8" s="31">
        <v>27.8</v>
      </c>
      <c r="L8" s="31">
        <v>21.7</v>
      </c>
      <c r="M8" s="31">
        <v>23.3</v>
      </c>
      <c r="N8" s="31">
        <v>13.9</v>
      </c>
      <c r="O8" s="31">
        <v>16.3</v>
      </c>
      <c r="P8" s="31">
        <v>20.6</v>
      </c>
      <c r="Q8" s="31">
        <v>21.8</v>
      </c>
    </row>
    <row r="9" spans="1:17" x14ac:dyDescent="0.2">
      <c r="A9" s="27" t="s">
        <v>27</v>
      </c>
      <c r="B9" s="31">
        <v>14.2</v>
      </c>
      <c r="C9" s="31">
        <v>15.3</v>
      </c>
      <c r="D9" s="31">
        <v>10.6</v>
      </c>
      <c r="E9" s="31">
        <v>10.5</v>
      </c>
      <c r="F9" s="31">
        <v>4.4000000000000004</v>
      </c>
      <c r="G9" s="31">
        <v>5.5</v>
      </c>
      <c r="H9" s="31">
        <v>5.2</v>
      </c>
      <c r="I9" s="31">
        <v>6</v>
      </c>
      <c r="J9" s="31">
        <v>14.8</v>
      </c>
      <c r="K9" s="31">
        <v>17.8</v>
      </c>
      <c r="L9" s="31">
        <v>6.3</v>
      </c>
      <c r="M9" s="31">
        <v>5.4</v>
      </c>
      <c r="N9" s="31">
        <v>0</v>
      </c>
      <c r="O9" s="31">
        <v>1.4</v>
      </c>
      <c r="P9" s="31">
        <v>9.1999999999999993</v>
      </c>
      <c r="Q9" s="31">
        <v>8.9</v>
      </c>
    </row>
    <row r="10" spans="1:17" ht="21" x14ac:dyDescent="0.2">
      <c r="A10" s="60" t="s">
        <v>146</v>
      </c>
      <c r="B10" s="31">
        <v>9</v>
      </c>
      <c r="C10" s="31">
        <v>9.86</v>
      </c>
      <c r="D10" s="63">
        <v>8.1</v>
      </c>
      <c r="E10" s="31">
        <v>8.25</v>
      </c>
      <c r="F10" s="63">
        <v>5.6</v>
      </c>
      <c r="G10" s="31">
        <v>6</v>
      </c>
      <c r="H10" s="63">
        <v>5.5</v>
      </c>
      <c r="I10" s="63">
        <v>6.2</v>
      </c>
      <c r="J10" s="63">
        <v>9.6999999999999993</v>
      </c>
      <c r="K10" s="31">
        <v>10</v>
      </c>
      <c r="L10" s="63">
        <v>7.2</v>
      </c>
      <c r="M10" s="63">
        <v>6.3</v>
      </c>
      <c r="N10" s="63">
        <v>4.5999999999999996</v>
      </c>
      <c r="O10" s="63">
        <v>4.0999999999999996</v>
      </c>
      <c r="P10" s="63">
        <v>7.5</v>
      </c>
      <c r="Q10" s="63">
        <v>7.5</v>
      </c>
    </row>
    <row r="11" spans="1:17" x14ac:dyDescent="0.2">
      <c r="A11" s="99" t="s">
        <v>180</v>
      </c>
      <c r="B11" s="102"/>
      <c r="C11" s="102"/>
      <c r="D11" s="102"/>
      <c r="E11" s="102"/>
      <c r="F11" s="102"/>
      <c r="G11" s="61"/>
      <c r="H11" s="64"/>
      <c r="I11" s="64"/>
      <c r="J11" s="64"/>
      <c r="K11" s="61"/>
      <c r="L11" s="64"/>
      <c r="M11" s="64"/>
      <c r="N11" s="64"/>
      <c r="O11" s="64"/>
      <c r="P11" s="64"/>
      <c r="Q11" s="64"/>
    </row>
    <row r="12" spans="1:17" ht="22.15" customHeight="1" x14ac:dyDescent="0.2">
      <c r="A12" s="103" t="s">
        <v>234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7" x14ac:dyDescent="0.2">
      <c r="A13" s="29" t="s">
        <v>235</v>
      </c>
      <c r="B13" s="30"/>
      <c r="C13" s="30"/>
      <c r="D13" s="30"/>
      <c r="E13" s="30"/>
    </row>
    <row r="14" spans="1:17" x14ac:dyDescent="0.2">
      <c r="A14" s="30" t="s">
        <v>210</v>
      </c>
      <c r="B14" s="30"/>
      <c r="C14" s="30"/>
      <c r="D14" s="30"/>
      <c r="E14" s="30"/>
    </row>
    <row r="15" spans="1:17" x14ac:dyDescent="0.2">
      <c r="A15" s="30" t="s">
        <v>219</v>
      </c>
    </row>
  </sheetData>
  <mergeCells count="10">
    <mergeCell ref="A12:Q12"/>
    <mergeCell ref="A11:F11"/>
    <mergeCell ref="N3:O3"/>
    <mergeCell ref="P3:Q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"/>
    </sheetView>
  </sheetViews>
  <sheetFormatPr baseColWidth="10" defaultRowHeight="11.25" x14ac:dyDescent="0.2"/>
  <cols>
    <col min="1" max="1" width="29.28515625" style="28" customWidth="1"/>
    <col min="2" max="16384" width="11.42578125" style="28"/>
  </cols>
  <sheetData>
    <row r="1" spans="1:8" x14ac:dyDescent="0.2">
      <c r="A1" s="32" t="s">
        <v>193</v>
      </c>
    </row>
    <row r="2" spans="1:8" x14ac:dyDescent="0.2">
      <c r="H2" s="32" t="s">
        <v>9</v>
      </c>
    </row>
    <row r="3" spans="1:8" ht="14.45" customHeight="1" x14ac:dyDescent="0.2">
      <c r="A3" s="3"/>
      <c r="B3" s="104" t="s">
        <v>151</v>
      </c>
      <c r="C3" s="105"/>
      <c r="D3" s="105"/>
      <c r="E3" s="105"/>
      <c r="F3" s="105"/>
      <c r="G3" s="104" t="s">
        <v>6</v>
      </c>
      <c r="H3" s="106"/>
    </row>
    <row r="4" spans="1:8" ht="53.45" customHeight="1" x14ac:dyDescent="0.2">
      <c r="A4" s="54"/>
      <c r="B4" s="34" t="s">
        <v>0</v>
      </c>
      <c r="C4" s="34" t="s">
        <v>1</v>
      </c>
      <c r="D4" s="34" t="s">
        <v>2</v>
      </c>
      <c r="E4" s="34" t="s">
        <v>45</v>
      </c>
      <c r="F4" s="34" t="s">
        <v>4</v>
      </c>
      <c r="G4" s="79">
        <v>2012</v>
      </c>
      <c r="H4" s="79">
        <v>2016</v>
      </c>
    </row>
    <row r="5" spans="1:8" ht="27.6" customHeight="1" x14ac:dyDescent="0.2">
      <c r="A5" s="27" t="s">
        <v>149</v>
      </c>
      <c r="B5" s="31">
        <v>91.2</v>
      </c>
      <c r="C5" s="31">
        <v>87.6</v>
      </c>
      <c r="D5" s="31">
        <v>85.4</v>
      </c>
      <c r="E5" s="31">
        <v>84.4</v>
      </c>
      <c r="F5" s="31">
        <v>79.5</v>
      </c>
      <c r="G5" s="31">
        <v>85.2</v>
      </c>
      <c r="H5" s="31">
        <v>86.7</v>
      </c>
    </row>
    <row r="6" spans="1:8" ht="26.45" customHeight="1" x14ac:dyDescent="0.2">
      <c r="A6" s="27" t="s">
        <v>227</v>
      </c>
      <c r="B6" s="31">
        <v>2</v>
      </c>
      <c r="C6" s="31">
        <v>5.5</v>
      </c>
      <c r="D6" s="31">
        <v>5.2</v>
      </c>
      <c r="E6" s="31">
        <v>3.9</v>
      </c>
      <c r="F6" s="31">
        <v>9.1999999999999993</v>
      </c>
      <c r="G6" s="31">
        <v>5.7</v>
      </c>
      <c r="H6" s="31">
        <v>5.3</v>
      </c>
    </row>
    <row r="7" spans="1:8" ht="34.9" customHeight="1" x14ac:dyDescent="0.2">
      <c r="A7" s="27" t="s">
        <v>150</v>
      </c>
      <c r="B7" s="31">
        <v>6.8</v>
      </c>
      <c r="C7" s="31">
        <v>6.9</v>
      </c>
      <c r="D7" s="31">
        <v>9.4</v>
      </c>
      <c r="E7" s="31">
        <v>11.7</v>
      </c>
      <c r="F7" s="31">
        <v>11.3</v>
      </c>
      <c r="G7" s="31">
        <v>9.1</v>
      </c>
      <c r="H7" s="31">
        <v>7.98</v>
      </c>
    </row>
    <row r="8" spans="1:8" s="39" customFormat="1" ht="15.6" customHeight="1" x14ac:dyDescent="0.2">
      <c r="A8" s="99" t="s">
        <v>180</v>
      </c>
      <c r="B8" s="100"/>
      <c r="C8" s="100"/>
      <c r="D8" s="100"/>
      <c r="E8" s="100"/>
      <c r="F8" s="61"/>
      <c r="G8" s="61"/>
      <c r="H8" s="61"/>
    </row>
    <row r="9" spans="1:8" x14ac:dyDescent="0.2">
      <c r="A9" s="29" t="s">
        <v>231</v>
      </c>
    </row>
    <row r="10" spans="1:8" ht="21" customHeight="1" x14ac:dyDescent="0.2">
      <c r="A10" s="103" t="s">
        <v>232</v>
      </c>
      <c r="B10" s="95"/>
      <c r="C10" s="95"/>
      <c r="D10" s="95"/>
      <c r="E10" s="95"/>
      <c r="F10" s="95"/>
      <c r="G10" s="95"/>
      <c r="H10" s="95"/>
    </row>
    <row r="11" spans="1:8" x14ac:dyDescent="0.2">
      <c r="A11" s="29" t="s">
        <v>233</v>
      </c>
    </row>
    <row r="12" spans="1:8" x14ac:dyDescent="0.2">
      <c r="A12" s="30" t="s">
        <v>210</v>
      </c>
    </row>
    <row r="13" spans="1:8" x14ac:dyDescent="0.2">
      <c r="A13" s="30" t="s">
        <v>226</v>
      </c>
      <c r="B13" s="45"/>
      <c r="C13" s="45"/>
      <c r="D13" s="45"/>
      <c r="E13" s="45"/>
      <c r="F13" s="45"/>
      <c r="G13" s="45"/>
      <c r="H13" s="45"/>
    </row>
  </sheetData>
  <mergeCells count="4">
    <mergeCell ref="B3:F3"/>
    <mergeCell ref="G3:H3"/>
    <mergeCell ref="A8:E8"/>
    <mergeCell ref="A10:H10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3" sqref="A13"/>
    </sheetView>
  </sheetViews>
  <sheetFormatPr baseColWidth="10" defaultColWidth="11.42578125" defaultRowHeight="11.25" x14ac:dyDescent="0.2"/>
  <cols>
    <col min="1" max="1" width="29.42578125" style="28" customWidth="1"/>
    <col min="2" max="16384" width="11.42578125" style="28"/>
  </cols>
  <sheetData>
    <row r="1" spans="1:8" x14ac:dyDescent="0.2">
      <c r="A1" s="32" t="s">
        <v>192</v>
      </c>
    </row>
    <row r="2" spans="1:8" x14ac:dyDescent="0.2">
      <c r="H2" s="32" t="s">
        <v>9</v>
      </c>
    </row>
    <row r="3" spans="1:8" ht="14.45" customHeight="1" x14ac:dyDescent="0.2">
      <c r="A3" s="3"/>
      <c r="B3" s="104" t="s">
        <v>151</v>
      </c>
      <c r="C3" s="105"/>
      <c r="D3" s="105"/>
      <c r="E3" s="105"/>
      <c r="F3" s="105"/>
      <c r="G3" s="104" t="s">
        <v>6</v>
      </c>
      <c r="H3" s="106"/>
    </row>
    <row r="4" spans="1:8" ht="45" x14ac:dyDescent="0.2">
      <c r="A4" s="54"/>
      <c r="B4" s="34" t="s">
        <v>0</v>
      </c>
      <c r="C4" s="34" t="s">
        <v>1</v>
      </c>
      <c r="D4" s="34" t="s">
        <v>2</v>
      </c>
      <c r="E4" s="34" t="s">
        <v>45</v>
      </c>
      <c r="F4" s="34" t="s">
        <v>4</v>
      </c>
      <c r="G4" s="79">
        <v>2012</v>
      </c>
      <c r="H4" s="79">
        <v>2016</v>
      </c>
    </row>
    <row r="5" spans="1:8" ht="39" customHeight="1" x14ac:dyDescent="0.2">
      <c r="A5" s="27" t="s">
        <v>203</v>
      </c>
      <c r="B5" s="31">
        <v>79.239999999999995</v>
      </c>
      <c r="C5" s="31">
        <v>81.599999999999994</v>
      </c>
      <c r="D5" s="31">
        <v>80.77</v>
      </c>
      <c r="E5" s="31">
        <v>78.86</v>
      </c>
      <c r="F5" s="31">
        <v>74.63</v>
      </c>
      <c r="G5" s="31">
        <v>75.209999999999994</v>
      </c>
      <c r="H5" s="31">
        <v>80.510000000000005</v>
      </c>
    </row>
    <row r="6" spans="1:8" ht="46.15" customHeight="1" x14ac:dyDescent="0.2">
      <c r="A6" s="27" t="s">
        <v>227</v>
      </c>
      <c r="B6" s="31">
        <v>15.22</v>
      </c>
      <c r="C6" s="31">
        <v>10.620000000000001</v>
      </c>
      <c r="D6" s="31">
        <v>8.7199999999999989</v>
      </c>
      <c r="E6" s="31">
        <v>6.1199999999999992</v>
      </c>
      <c r="F6" s="31">
        <v>10.86</v>
      </c>
      <c r="G6" s="31">
        <v>9.870000000000001</v>
      </c>
      <c r="H6" s="31">
        <v>10.239999999999998</v>
      </c>
    </row>
    <row r="7" spans="1:8" ht="37.15" customHeight="1" x14ac:dyDescent="0.2">
      <c r="A7" s="27" t="s">
        <v>150</v>
      </c>
      <c r="B7" s="31">
        <v>5.54</v>
      </c>
      <c r="C7" s="31">
        <v>7.78</v>
      </c>
      <c r="D7" s="31">
        <v>10.51</v>
      </c>
      <c r="E7" s="31">
        <v>15.02</v>
      </c>
      <c r="F7" s="31">
        <v>14.51</v>
      </c>
      <c r="G7" s="31">
        <v>14.92</v>
      </c>
      <c r="H7" s="31">
        <v>9.24</v>
      </c>
    </row>
    <row r="8" spans="1:8" x14ac:dyDescent="0.2">
      <c r="A8" s="99" t="s">
        <v>180</v>
      </c>
      <c r="B8" s="100"/>
      <c r="C8" s="100"/>
      <c r="D8" s="100"/>
      <c r="E8" s="100"/>
      <c r="F8" s="61"/>
      <c r="G8" s="61"/>
      <c r="H8" s="61"/>
    </row>
    <row r="9" spans="1:8" x14ac:dyDescent="0.2">
      <c r="A9" s="29" t="s">
        <v>228</v>
      </c>
    </row>
    <row r="10" spans="1:8" ht="22.9" customHeight="1" x14ac:dyDescent="0.2">
      <c r="A10" s="103" t="s">
        <v>229</v>
      </c>
      <c r="B10" s="95"/>
      <c r="C10" s="95"/>
      <c r="D10" s="95"/>
      <c r="E10" s="95"/>
      <c r="F10" s="95"/>
      <c r="G10" s="95"/>
      <c r="H10" s="95"/>
    </row>
    <row r="11" spans="1:8" x14ac:dyDescent="0.2">
      <c r="A11" s="29" t="s">
        <v>230</v>
      </c>
    </row>
    <row r="12" spans="1:8" x14ac:dyDescent="0.2">
      <c r="A12" s="30" t="s">
        <v>210</v>
      </c>
    </row>
    <row r="13" spans="1:8" x14ac:dyDescent="0.2">
      <c r="A13" s="30" t="s">
        <v>226</v>
      </c>
      <c r="B13" s="45"/>
      <c r="C13" s="45"/>
      <c r="D13" s="45"/>
      <c r="E13" s="45"/>
      <c r="F13" s="45"/>
      <c r="G13" s="45"/>
      <c r="H13" s="45"/>
    </row>
  </sheetData>
  <mergeCells count="4">
    <mergeCell ref="B3:F3"/>
    <mergeCell ref="G3:H3"/>
    <mergeCell ref="A8:E8"/>
    <mergeCell ref="A10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</vt:i4>
      </vt:variant>
    </vt:vector>
  </HeadingPairs>
  <TitlesOfParts>
    <vt:vector size="20" baseType="lpstr">
      <vt:lpstr>Sommaire</vt:lpstr>
      <vt:lpstr>Tableau 1</vt:lpstr>
      <vt:lpstr>Tableau 2</vt:lpstr>
      <vt:lpstr>Tableau 3</vt:lpstr>
      <vt:lpstr>Tableau 4</vt:lpstr>
      <vt:lpstr>Tableau 5</vt:lpstr>
      <vt:lpstr>Tableau 6</vt:lpstr>
      <vt:lpstr>Tableau 7</vt:lpstr>
      <vt:lpstr>Tableau 8</vt:lpstr>
      <vt:lpstr>Tableau 9</vt:lpstr>
      <vt:lpstr>Tableau 10</vt:lpstr>
      <vt:lpstr>Tableau 11</vt:lpstr>
      <vt:lpstr>Tableau 12</vt:lpstr>
      <vt:lpstr>Tableau 13</vt:lpstr>
      <vt:lpstr>Tableau 14</vt:lpstr>
      <vt:lpstr>Graphique 1</vt:lpstr>
      <vt:lpstr>Annexe 1</vt:lpstr>
      <vt:lpstr>Tableau encadré 3</vt:lpstr>
      <vt:lpstr>'Tableau 14'!_GoBack</vt:lpstr>
      <vt:lpstr>'Tableau encadré 3'!_GoBack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SIGAL, Mathieu (DREES/OS/BCL/EXTERNES)</dc:creator>
  <cp:lastModifiedBy>GOLBERG, Elisabeth (DREES/DIRECTION)</cp:lastModifiedBy>
  <dcterms:created xsi:type="dcterms:W3CDTF">2019-07-23T13:11:14Z</dcterms:created>
  <dcterms:modified xsi:type="dcterms:W3CDTF">2019-12-10T14:30:57Z</dcterms:modified>
</cp:coreProperties>
</file>